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27" i="3" l="1"/>
  <c r="G29" i="3"/>
  <c r="G36" i="3"/>
  <c r="G8" i="3"/>
  <c r="G15" i="3" s="1"/>
  <c r="G9" i="3"/>
  <c r="G10" i="3"/>
  <c r="G11" i="3"/>
  <c r="G12" i="3"/>
  <c r="G13" i="3"/>
  <c r="G19" i="3"/>
  <c r="G23" i="3" s="1"/>
  <c r="G20" i="3"/>
  <c r="G21" i="3"/>
  <c r="G38" i="3" l="1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<sst xmlns="http://schemas.openxmlformats.org/spreadsheetml/2006/main" count="49" uniqueCount="42">
  <si>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</si>
  <si>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</si>
  <si>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</si>
  <si>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</si>
  <si>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</si>
  <si>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</si>
  <si>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</si>
  <si>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</si>
  <si>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</si>
  <si>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</si>
  <si>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</si>
  <si>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</si>
  <si>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</si>
  <si>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</si>
  <si>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</si>
  <si>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</si>
  <si>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</si>
  <si>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</si>
  <si>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</si>
  <si>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</si>
  <si>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</si>
  <si>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</si>
  <si>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</si>
  <si>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</si>
  <si>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</si>
  <si>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</si>
  <si>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</si>
  <si>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</si>
  <si>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</si>
  <si>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</si>
  <si>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</si>
  <si>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</si>
  <si>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</si>
  <si>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</si>
  <si>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</si>
  <si>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</si>
  <si>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</si>
  <si>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</si>
  <si>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>Гаражный комплекс</t>
  </si>
  <si>
    <t>Счетчик не используется</t>
  </si>
  <si>
    <t>Гараж отапливался в сезон с 09.01.2018  - по 26.03.2018г</t>
  </si>
  <si>
    <r>
      <t>ОТЧЕТ</t>
    </r>
    <r>
      <rPr>
        <b/>
        <sz val="18"/>
        <color indexed="10"/>
        <rFont val="Times New Roman"/>
        <family val="1"/>
        <charset val="204"/>
      </rPr>
      <t xml:space="preserve"> МАЙ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</si>
</sst>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р.&quot;;\-#,##0.00&quot;р.&quot;"/>
    <numFmt numFmtId="195" formatCode="_(* #,##0.00_);_(* \(#,##0.00\);_(* &quot;-&quot;??_);_(@_)"/>
    <numFmt numFmtId="196" formatCode="dd/mm/yy;@"/>
    <numFmt numFmtId="204" formatCode="#,##0.00_ ;\-#,##0.00\ "/>
  </numFmts>
  <fonts count="29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95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95" fontId="4" fillId="0" borderId="1" xfId="1" applyFont="1" applyBorder="1" applyAlignment="1">
      <alignment horizontal="center"/>
    </xf>
    <xf numFmtId="195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96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95" fontId="4" fillId="0" borderId="0" xfId="1" applyFont="1"/>
    <xf numFmtId="195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95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95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95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95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95" fontId="11" fillId="0" borderId="4" xfId="1" applyFont="1" applyFill="1" applyBorder="1" applyAlignment="1">
      <alignment horizontal="center"/>
    </xf>
    <xf numFmtId="195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95" fontId="6" fillId="0" borderId="1" xfId="1" applyFont="1" applyFill="1" applyBorder="1" applyAlignment="1">
      <alignment horizontal="center"/>
    </xf>
    <xf numFmtId="195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95" fontId="6" fillId="2" borderId="1" xfId="1" applyFont="1" applyFill="1" applyBorder="1" applyAlignment="1">
      <alignment horizontal="center"/>
    </xf>
    <xf numFmtId="195" fontId="23" fillId="0" borderId="0" xfId="1" applyFont="1" applyBorder="1" applyAlignment="1">
      <alignment vertical="center"/>
    </xf>
    <xf numFmtId="195" fontId="2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95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95" fontId="23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95" fontId="6" fillId="0" borderId="5" xfId="1" applyFont="1" applyFill="1" applyBorder="1" applyAlignment="1">
      <alignment horizontal="center" vertical="center"/>
    </xf>
    <xf numFmtId="195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95" fontId="4" fillId="0" borderId="7" xfId="1" applyFont="1" applyBorder="1" applyAlignment="1">
      <alignment horizontal="center"/>
    </xf>
    <xf numFmtId="195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95" fontId="2" fillId="0" borderId="7" xfId="1" applyFont="1" applyBorder="1" applyAlignment="1">
      <alignment horizontal="center" vertical="center" wrapText="1"/>
    </xf>
    <xf numFmtId="195" fontId="2" fillId="4" borderId="7" xfId="1" applyFont="1" applyFill="1" applyBorder="1" applyAlignment="1">
      <alignment horizontal="center" vertical="center" wrapText="1"/>
    </xf>
    <xf numFmtId="195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95" fontId="23" fillId="0" borderId="1" xfId="1" applyFont="1" applyBorder="1" applyAlignment="1">
      <alignment horizontal="left" vertical="center" wrapText="1"/>
    </xf>
    <xf numFmtId="195" fontId="9" fillId="5" borderId="1" xfId="1" applyFont="1" applyFill="1" applyBorder="1" applyAlignment="1">
      <alignment horizontal="center" vertical="center"/>
    </xf>
    <xf numFmtId="195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95" fontId="3" fillId="2" borderId="0" xfId="1" applyFont="1" applyFill="1"/>
    <xf numFmtId="204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74" fontId="9" fillId="2" borderId="0" xfId="1" applyNumberFormat="1" applyFont="1" applyFill="1" applyAlignment="1">
      <alignment horizontal="center"/>
    </xf>
    <xf numFmtId="174" fontId="24" fillId="2" borderId="0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95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95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8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95" fontId="28" fillId="2" borderId="0" xfId="1" applyFont="1" applyFill="1" applyAlignment="1">
      <alignment horizontal="center" vertical="center" wrapText="1"/>
    </xf>
    <xf numFmtId="195" fontId="3" fillId="2" borderId="0" xfId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85" zoomScaleNormal="85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3.71093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35.28515625" style="1" customWidth="1"/>
    <col min="9" max="16384" width="9.140625" style="1"/>
  </cols>
  <sheetData>
    <row r="1" spans="1:9" ht="31.5" customHeight="1" x14ac:dyDescent="0.2">
      <c r="A1" s="112" t="s">
        <v>41</v>
      </c>
      <c r="B1" s="112"/>
      <c r="C1" s="112"/>
      <c r="D1" s="112"/>
      <c r="E1" s="112"/>
      <c r="F1" s="112"/>
      <c r="G1" s="112"/>
    </row>
    <row r="2" spans="1:9" ht="27" x14ac:dyDescent="0.35">
      <c r="A2" s="122" t="s">
        <v>37</v>
      </c>
      <c r="B2" s="122"/>
      <c r="C2" s="122"/>
      <c r="D2" s="122"/>
      <c r="E2" s="122"/>
      <c r="F2" s="122"/>
      <c r="G2" s="122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2" t="s">
        <v>35</v>
      </c>
      <c r="B4" s="112"/>
      <c r="C4" s="112"/>
      <c r="D4" s="112"/>
      <c r="E4" s="112"/>
      <c r="F4" s="112"/>
      <c r="G4" s="112"/>
    </row>
    <row r="5" spans="1:9" ht="8.25" customHeight="1" thickBot="1" x14ac:dyDescent="0.25"/>
    <row r="6" spans="1:9" s="4" customFormat="1" ht="61.5" customHeight="1" thickBot="1" x14ac:dyDescent="0.25">
      <c r="A6" s="74" t="s">
        <v>0</v>
      </c>
      <c r="B6" s="75" t="s">
        <v>22</v>
      </c>
      <c r="C6" s="75" t="s">
        <v>1</v>
      </c>
      <c r="D6" s="75" t="s">
        <v>2</v>
      </c>
      <c r="E6" s="76" t="s">
        <v>23</v>
      </c>
      <c r="F6" s="77" t="s">
        <v>23</v>
      </c>
      <c r="G6" s="78" t="s">
        <v>24</v>
      </c>
    </row>
    <row r="7" spans="1:9" ht="21" customHeight="1" thickBot="1" x14ac:dyDescent="0.3">
      <c r="A7" s="69" t="s">
        <v>3</v>
      </c>
      <c r="B7" s="70"/>
      <c r="C7" s="71"/>
      <c r="D7" s="71"/>
      <c r="E7" s="72"/>
      <c r="F7" s="72"/>
      <c r="G7" s="73"/>
    </row>
    <row r="8" spans="1:9" ht="34.5" customHeight="1" x14ac:dyDescent="0.3">
      <c r="A8" s="64">
        <v>1</v>
      </c>
      <c r="B8" s="65" t="s">
        <v>4</v>
      </c>
      <c r="C8" s="66" t="s">
        <v>5</v>
      </c>
      <c r="D8" s="66">
        <v>30</v>
      </c>
      <c r="E8" s="67">
        <v>7774</v>
      </c>
      <c r="F8" s="67">
        <v>7906</v>
      </c>
      <c r="G8" s="68">
        <f>(F8-E8)*30</f>
        <v>3960</v>
      </c>
      <c r="I8" s="27"/>
    </row>
    <row r="9" spans="1:9" ht="34.5" customHeight="1" x14ac:dyDescent="0.3">
      <c r="A9" s="36">
        <v>2</v>
      </c>
      <c r="B9" s="42" t="s">
        <v>12</v>
      </c>
      <c r="C9" s="43" t="s">
        <v>6</v>
      </c>
      <c r="D9" s="43">
        <v>30</v>
      </c>
      <c r="E9" s="60">
        <v>4723</v>
      </c>
      <c r="F9" s="60">
        <v>4793</v>
      </c>
      <c r="G9" s="54">
        <f>(F9-E9)*30</f>
        <v>2100</v>
      </c>
    </row>
    <row r="10" spans="1:9" ht="34.5" customHeight="1" x14ac:dyDescent="0.3">
      <c r="A10" s="36">
        <v>3</v>
      </c>
      <c r="B10" s="42" t="s">
        <v>7</v>
      </c>
      <c r="C10" s="43" t="s">
        <v>8</v>
      </c>
      <c r="D10" s="43">
        <v>80</v>
      </c>
      <c r="E10" s="60">
        <v>3469</v>
      </c>
      <c r="F10" s="60">
        <v>3504</v>
      </c>
      <c r="G10" s="54">
        <f>(F10-E10)*80</f>
        <v>2800</v>
      </c>
    </row>
    <row r="11" spans="1:9" ht="34.5" customHeight="1" x14ac:dyDescent="0.3">
      <c r="A11" s="36">
        <v>4</v>
      </c>
      <c r="B11" s="111" t="s">
        <v>18</v>
      </c>
      <c r="C11" s="37" t="s">
        <v>31</v>
      </c>
      <c r="D11" s="38">
        <v>1</v>
      </c>
      <c r="E11" s="82">
        <v>16644</v>
      </c>
      <c r="F11" s="82">
        <v>16663</v>
      </c>
      <c r="G11" s="54">
        <f>F11-E11</f>
        <v>19</v>
      </c>
    </row>
    <row r="12" spans="1:9" ht="34.5" customHeight="1" x14ac:dyDescent="0.3">
      <c r="A12" s="36">
        <v>5</v>
      </c>
      <c r="B12" s="111" t="s">
        <v>19</v>
      </c>
      <c r="C12" s="37" t="s">
        <v>32</v>
      </c>
      <c r="D12" s="38">
        <v>1</v>
      </c>
      <c r="E12" s="82">
        <v>35844</v>
      </c>
      <c r="F12" s="82">
        <v>35890</v>
      </c>
      <c r="G12" s="44">
        <f>(F12-E12)</f>
        <v>46</v>
      </c>
    </row>
    <row r="13" spans="1:9" ht="34.5" customHeight="1" x14ac:dyDescent="0.3">
      <c r="A13" s="36">
        <v>6</v>
      </c>
      <c r="B13" s="111" t="s">
        <v>20</v>
      </c>
      <c r="C13" s="37" t="s">
        <v>33</v>
      </c>
      <c r="D13" s="38">
        <v>1</v>
      </c>
      <c r="E13" s="83">
        <v>12170</v>
      </c>
      <c r="F13" s="83">
        <v>12170</v>
      </c>
      <c r="G13" s="45">
        <f>F13-E13</f>
        <v>0</v>
      </c>
    </row>
    <row r="14" spans="1:9" ht="18" customHeight="1" x14ac:dyDescent="0.25">
      <c r="A14" s="5"/>
      <c r="B14" s="29"/>
      <c r="C14" s="79" t="s">
        <v>28</v>
      </c>
      <c r="D14" s="30"/>
      <c r="E14" s="34"/>
      <c r="F14" s="33"/>
      <c r="G14" s="31">
        <v>3640</v>
      </c>
    </row>
    <row r="15" spans="1:9" ht="23.25" x14ac:dyDescent="0.25">
      <c r="A15" s="5"/>
      <c r="B15" s="113" t="s">
        <v>10</v>
      </c>
      <c r="C15" s="114"/>
      <c r="D15" s="115"/>
      <c r="E15" s="6"/>
      <c r="F15" s="7"/>
      <c r="G15" s="25">
        <f>SUM(G8:G14)</f>
        <v>12565</v>
      </c>
    </row>
    <row r="16" spans="1:9" ht="24.75" customHeight="1" x14ac:dyDescent="0.25">
      <c r="A16" s="116" t="s">
        <v>11</v>
      </c>
      <c r="B16" s="117"/>
      <c r="C16" s="117"/>
      <c r="D16" s="118"/>
      <c r="E16" s="61">
        <v>43245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19" t="s">
        <v>36</v>
      </c>
      <c r="B18" s="119"/>
      <c r="C18" s="119"/>
      <c r="D18" s="119"/>
      <c r="E18" s="119"/>
      <c r="F18" s="119"/>
      <c r="G18" s="119"/>
    </row>
    <row r="19" spans="1:9" ht="30" customHeight="1" outlineLevel="1" x14ac:dyDescent="0.3">
      <c r="A19" s="5">
        <v>1</v>
      </c>
      <c r="B19" s="22">
        <v>10032653</v>
      </c>
      <c r="C19" s="43" t="s">
        <v>13</v>
      </c>
      <c r="D19" s="46"/>
      <c r="E19" s="101">
        <v>9999</v>
      </c>
      <c r="F19" s="101">
        <v>9999</v>
      </c>
      <c r="G19" s="47">
        <f>F19-E19</f>
        <v>0</v>
      </c>
      <c r="H19" s="81" t="s">
        <v>39</v>
      </c>
    </row>
    <row r="20" spans="1:9" ht="40.5" customHeight="1" outlineLevel="1" x14ac:dyDescent="0.3">
      <c r="A20" s="5">
        <v>2</v>
      </c>
      <c r="B20" s="22" t="s">
        <v>26</v>
      </c>
      <c r="C20" s="48" t="s">
        <v>21</v>
      </c>
      <c r="D20" s="49"/>
      <c r="E20" s="101">
        <v>279</v>
      </c>
      <c r="F20" s="101">
        <v>279</v>
      </c>
      <c r="G20" s="47">
        <f>F20-E20</f>
        <v>0</v>
      </c>
      <c r="H20" s="63" t="s">
        <v>39</v>
      </c>
    </row>
    <row r="21" spans="1:9" ht="74.25" customHeight="1" outlineLevel="1" x14ac:dyDescent="0.3">
      <c r="A21" s="5">
        <v>4</v>
      </c>
      <c r="B21" s="22">
        <v>10031583</v>
      </c>
      <c r="C21" s="48" t="s">
        <v>14</v>
      </c>
      <c r="D21" s="49"/>
      <c r="E21" s="102">
        <v>634</v>
      </c>
      <c r="F21" s="102">
        <v>640</v>
      </c>
      <c r="G21" s="109">
        <f>F21-E21</f>
        <v>6</v>
      </c>
      <c r="H21" s="56" t="s">
        <v>38</v>
      </c>
      <c r="I21" s="55"/>
    </row>
    <row r="22" spans="1:9" ht="26.25" customHeight="1" outlineLevel="1" x14ac:dyDescent="0.25">
      <c r="A22" s="16"/>
      <c r="B22" s="32"/>
      <c r="C22" s="80" t="s">
        <v>30</v>
      </c>
      <c r="D22" s="39"/>
      <c r="E22" s="40"/>
      <c r="F22" s="41"/>
      <c r="G22" s="107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08">
        <f>SUM(G19:G22)</f>
        <v>15</v>
      </c>
      <c r="H23" s="15"/>
    </row>
    <row r="24" spans="1:9" ht="25.5" customHeight="1" outlineLevel="1" x14ac:dyDescent="0.3">
      <c r="A24" s="116" t="s">
        <v>11</v>
      </c>
      <c r="B24" s="117"/>
      <c r="C24" s="117"/>
      <c r="D24" s="8"/>
      <c r="E24" s="62">
        <v>43245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19" t="s">
        <v>34</v>
      </c>
      <c r="B26" s="119"/>
      <c r="C26" s="119"/>
      <c r="D26" s="119"/>
      <c r="E26" s="119"/>
      <c r="F26" s="119"/>
      <c r="G26" s="119"/>
    </row>
    <row r="27" spans="1:9" ht="50.25" customHeight="1" outlineLevel="1" x14ac:dyDescent="0.3">
      <c r="A27" s="57">
        <v>1</v>
      </c>
      <c r="B27" s="35" t="s">
        <v>25</v>
      </c>
      <c r="C27" s="58" t="s">
        <v>15</v>
      </c>
      <c r="D27" s="50"/>
      <c r="E27" s="106">
        <v>853.24</v>
      </c>
      <c r="F27" s="106">
        <v>853.24</v>
      </c>
      <c r="G27" s="105">
        <f>F27-E27</f>
        <v>0</v>
      </c>
      <c r="H27" s="110" t="s">
        <v>40</v>
      </c>
    </row>
    <row r="28" spans="1:9" ht="21" customHeight="1" outlineLevel="1" x14ac:dyDescent="0.3">
      <c r="A28" s="22"/>
      <c r="B28" s="22"/>
      <c r="C28" s="59" t="s">
        <v>16</v>
      </c>
      <c r="D28" s="51"/>
      <c r="E28" s="52"/>
      <c r="F28" s="52"/>
      <c r="G28" s="53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0</v>
      </c>
      <c r="H29" s="15"/>
    </row>
    <row r="30" spans="1:9" ht="25.5" customHeight="1" outlineLevel="1" x14ac:dyDescent="0.3">
      <c r="A30" s="116" t="s">
        <v>11</v>
      </c>
      <c r="B30" s="117"/>
      <c r="C30" s="117"/>
      <c r="D30" s="8"/>
      <c r="E30" s="61">
        <v>43245</v>
      </c>
      <c r="F30" s="9"/>
      <c r="G30" s="19"/>
      <c r="H30" s="15"/>
    </row>
    <row r="31" spans="1:9" s="27" customFormat="1" ht="9" customHeight="1" outlineLevel="1" x14ac:dyDescent="0.3">
      <c r="A31" s="97"/>
      <c r="B31" s="98"/>
      <c r="C31" s="97"/>
      <c r="D31" s="97"/>
      <c r="E31" s="99"/>
      <c r="F31" s="99"/>
      <c r="G31" s="99"/>
      <c r="H31" s="100"/>
    </row>
    <row r="32" spans="1:9" ht="18" customHeight="1" outlineLevel="1" x14ac:dyDescent="0.25">
      <c r="A32" s="121" t="s">
        <v>29</v>
      </c>
      <c r="B32" s="121"/>
      <c r="C32" s="121"/>
      <c r="D32" s="121"/>
      <c r="E32" s="121"/>
      <c r="F32" s="121"/>
      <c r="G32" s="121"/>
      <c r="H32" s="27"/>
      <c r="I32" s="27"/>
    </row>
    <row r="33" spans="1:13" ht="33.75" customHeight="1" outlineLevel="1" x14ac:dyDescent="0.3">
      <c r="A33" s="84">
        <v>1</v>
      </c>
      <c r="B33" s="85"/>
      <c r="C33" s="86" t="s">
        <v>15</v>
      </c>
      <c r="D33" s="87"/>
      <c r="E33" s="88"/>
      <c r="F33" s="89">
        <v>8</v>
      </c>
      <c r="G33" s="104">
        <v>8</v>
      </c>
      <c r="H33" s="96"/>
      <c r="I33" s="27"/>
      <c r="J33" s="24"/>
      <c r="K33" s="103"/>
      <c r="L33" s="24"/>
      <c r="M33" s="24"/>
    </row>
    <row r="34" spans="1:13" x14ac:dyDescent="0.2">
      <c r="A34" s="27"/>
      <c r="B34" s="27"/>
      <c r="C34" s="27"/>
      <c r="D34" s="27"/>
      <c r="E34" s="90"/>
      <c r="F34" s="90"/>
      <c r="G34" s="90"/>
      <c r="H34" s="27"/>
      <c r="I34" s="27"/>
    </row>
    <row r="35" spans="1:13" ht="15.75" x14ac:dyDescent="0.25">
      <c r="A35" s="121" t="s">
        <v>27</v>
      </c>
      <c r="B35" s="121"/>
      <c r="C35" s="121"/>
      <c r="D35" s="121"/>
      <c r="E35" s="121"/>
      <c r="F35" s="121"/>
      <c r="G35" s="121"/>
      <c r="H35" s="27"/>
      <c r="I35" s="27"/>
    </row>
    <row r="36" spans="1:13" s="11" customFormat="1" ht="27" customHeight="1" x14ac:dyDescent="0.25">
      <c r="A36" s="87">
        <v>1</v>
      </c>
      <c r="B36" s="85"/>
      <c r="C36" s="86" t="s">
        <v>15</v>
      </c>
      <c r="D36" s="87"/>
      <c r="E36" s="88"/>
      <c r="F36" s="88"/>
      <c r="G36" s="91">
        <f>(G33*350/160)*0.15</f>
        <v>2.625</v>
      </c>
      <c r="H36" s="92"/>
      <c r="I36" s="92"/>
    </row>
    <row r="37" spans="1:13" ht="21" customHeight="1" x14ac:dyDescent="0.2">
      <c r="A37" s="27"/>
      <c r="B37" s="27"/>
      <c r="C37" s="27"/>
      <c r="D37" s="27"/>
      <c r="E37" s="90"/>
      <c r="F37" s="90"/>
      <c r="G37" s="90"/>
      <c r="H37" s="27"/>
      <c r="I37" s="27"/>
    </row>
    <row r="38" spans="1:13" ht="18.75" x14ac:dyDescent="0.3">
      <c r="A38" s="27"/>
      <c r="B38" s="93" t="s">
        <v>17</v>
      </c>
      <c r="C38" s="27"/>
      <c r="D38" s="27"/>
      <c r="E38" s="90"/>
      <c r="F38" s="90"/>
      <c r="G38" s="94">
        <f>G15*3.53/160+G23*(24.08+129.2)/160+G29*2061.11/160+G33*350/160+G36+199.43/160</f>
        <v>312.95675</v>
      </c>
      <c r="H38" s="27"/>
      <c r="I38" s="27"/>
    </row>
    <row r="39" spans="1:13" ht="18.75" x14ac:dyDescent="0.3">
      <c r="A39" s="27"/>
      <c r="B39" s="93"/>
      <c r="C39" s="27"/>
      <c r="D39" s="27"/>
      <c r="E39" s="124"/>
      <c r="F39" s="124"/>
      <c r="G39" s="94"/>
      <c r="H39" s="27"/>
      <c r="I39" s="27"/>
    </row>
    <row r="40" spans="1:13" ht="18.75" x14ac:dyDescent="0.3">
      <c r="A40" s="27"/>
      <c r="B40" s="93"/>
      <c r="C40" s="27"/>
      <c r="D40" s="27"/>
      <c r="E40" s="123"/>
      <c r="F40" s="123"/>
      <c r="G40" s="95"/>
      <c r="H40" s="96"/>
      <c r="I40" s="27"/>
    </row>
    <row r="42" spans="1:13" ht="15.75" x14ac:dyDescent="0.25">
      <c r="A42" s="11"/>
      <c r="B42" s="26"/>
      <c r="C42" s="26"/>
      <c r="G42" s="120"/>
      <c r="H42" s="120"/>
    </row>
  </sheetData>
  <mergeCells count="14">
    <mergeCell ref="G42:H42"/>
    <mergeCell ref="A35:G35"/>
    <mergeCell ref="A32:G32"/>
    <mergeCell ref="A2:G2"/>
    <mergeCell ref="E40:F40"/>
    <mergeCell ref="E39:F39"/>
    <mergeCell ref="A1:G1"/>
    <mergeCell ref="A4:G4"/>
    <mergeCell ref="B15:D15"/>
    <mergeCell ref="A16:D16"/>
    <mergeCell ref="A30:C30"/>
    <mergeCell ref="A18:G18"/>
    <mergeCell ref="A26:G26"/>
    <mergeCell ref="A24:C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2018-06-04T14:16:38Z</cp:lastPrinted>
  <dcterms:created xsi:type="dcterms:W3CDTF">1996-10-08T23:32:33Z</dcterms:created>
  <dcterms:modified xsi:type="dcterms:W3CDTF">2018-06-20T18:48:23Z</dcterms:modified>
</cp:coreProperties>
</file>