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firstSheet="1" activeTab="1"/>
  </bookViews>
  <sheets>
    <sheet name="Справка" sheetId="1" state="hidden" r:id="rId1"/>
    <sheet name="справка о потребленных КУ" sheetId="2" r:id="rId2"/>
    <sheet name="ТКО" sheetId="3" r:id="rId3"/>
  </sheets>
  <definedNames/>
  <calcPr fullCalcOnLoad="1" refMode="R1C1"/>
</workbook>
</file>

<file path=xl/sharedStrings.xml><?xml version="1.0" encoding="utf-8"?>
<sst xmlns="http://schemas.openxmlformats.org/spreadsheetml/2006/main" count="85" uniqueCount="55">
  <si>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</si>
  <si>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</si>
  <si>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</si>
  <si>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</si>
  <si>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</si>
  <si>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</si>
  <si>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</si>
  <si>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</si>
  <si>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</si>
  <si>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</si>
  <si>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</si>
  <si>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</si>
  <si>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</si>
  <si>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</si>
  <si>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</si>
  <si>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</si>
  <si>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</si>
  <si>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</si>
  <si>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</si>
  <si>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</si>
  <si>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</si>
  <si>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СПРАВОЧНАЯ ИНФОРМАЦИЯ потребление коммунальных услуг в жилом комплексе Ленинский пр., д.1 май 2017 г.</t>
  </si>
  <si>
    <r>
      <rPr>
        <b/>
        <u val="single"/>
        <sz val="12"/>
        <rFont val="Times New Roman"/>
        <family val="1"/>
      </rPr>
      <t>Текущие</t>
    </r>
    <r>
      <rPr>
        <sz val="12"/>
        <rFont val="Times New Roman"/>
        <family val="1"/>
      </rPr>
      <t xml:space="preserve"> показания общедомового прибора учета</t>
    </r>
  </si>
  <si>
    <t>Холодная вода для нужд горячего водоснабжения (м.куб)</t>
  </si>
  <si>
    <r>
      <rPr>
        <b/>
        <sz val="14"/>
        <color indexed="30"/>
        <rFont val="Times New Roman"/>
        <family val="1"/>
      </rPr>
      <t>Холодное</t>
    </r>
    <r>
      <rPr>
        <sz val="12"/>
        <rFont val="Times New Roman"/>
        <family val="1"/>
      </rPr>
      <t xml:space="preserve"> водоснабжение</t>
    </r>
  </si>
  <si>
    <r>
      <rPr>
        <b/>
        <sz val="12"/>
        <rFont val="Times New Roman"/>
        <family val="1"/>
      </rPr>
      <t>СПРАВОЧНАЯ ИНФОРМАЦИЯ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</rPr>
      <t xml:space="preserve"> к.</t>
    </r>
    <r>
      <rPr>
        <b/>
        <sz val="12"/>
        <rFont val="Times New Roman"/>
        <family val="1"/>
      </rPr>
      <t>1</t>
    </r>
    <r>
      <rPr>
        <b/>
        <sz val="10"/>
        <rFont val="Times New Roman"/>
        <family val="1"/>
      </rPr>
      <t xml:space="preserve">                       сентябрь </t>
    </r>
    <r>
      <rPr>
        <b/>
        <sz val="12"/>
        <rFont val="Times New Roman"/>
        <family val="1"/>
      </rPr>
      <t>2021 г.</t>
    </r>
  </si>
  <si>
    <t>Отчет по вывозу ТКО за июль 2021 г.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</si>
  <si>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</si>
  <si>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</si>
  <si>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</si>
  <si>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</si>
  <si>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</si>
  <si>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</si>
  <si>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</si>
  <si>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</si>
  <si>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</si>
  <si>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</si>
  <si>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</si>
  <si>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</si>
  <si>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</si>
  <si>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</si>
  <si>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</si>
  <si>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</si>
  <si>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</si>
  <si>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</si>
  <si>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</si>
  <si>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</si>
  <si>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</si>
  <si>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</si>
  <si>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</si>
  <si>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</si>
  <si>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</si>
  <si>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t>СПРО-2020-7450954 от 01.12.2020</t>
  </si>
  <si>
    <t>Курбатова Н.В.</t>
  </si>
  <si>
    <t>К2 пом. 010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</si>
</sst>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"/>
    <numFmt numFmtId="199" formatCode="0.0"/>
    <numFmt numFmtId="200" formatCode="_(* #,##0.0_);_(* \(#,##0.0\);_(* &quot;-&quot;??_);_(@_)"/>
    <numFmt numFmtId="201" formatCode="_(* #,##0_);_(* \(#,##0\);_(* &quot;-&quot;??_);_(@_)"/>
    <numFmt numFmtId="202" formatCode="[$-FC19]d\ mmmm\ yyyy\ &quot;г.&quot;"/>
    <numFmt numFmtId="203" formatCode="_(* #,##0.000_);_(* \(#,##0.000\);_(* &quot;-&quot;??_);_(@_)"/>
    <numFmt numFmtId="204" formatCode="_-* #,##0.000_р_._-;\-* #,##0.000_р_._-;_-* &quot;-&quot;???_р_._-;_-@_-"/>
    <numFmt numFmtId="205" formatCode="#,##0.0"/>
    <numFmt numFmtId="206" formatCode="_(* #,##0.0000_);_(* \(#,##0.0000\);_(* &quot;-&quot;??_);_(@_)"/>
    <numFmt numFmtId="207" formatCode="_-* #,##0.00_р_._-;\-* #,##0.00_р_._-;_-* &quot;-&quot;???_р_._-;_-@_-"/>
    <numFmt numFmtId="208" formatCode="_-* #,##0.000_р_._-;\-* #,##0.000_р_._-;_-* &quot;-&quot;??_р_._-;_-@_-"/>
    <numFmt numFmtId="209" formatCode="dd/mm/yy;@"/>
    <numFmt numFmtId="210" formatCode="000000"/>
    <numFmt numFmtId="211" formatCode="0000"/>
    <numFmt numFmtId="212" formatCode="_-* #,##0.0_р_._-;\-* #,##0.0_р_._-;_-* &quot;-&quot;???_р_._-;_-@_-"/>
    <numFmt numFmtId="213" formatCode="mmm/yyyy"/>
    <numFmt numFmtId="214" formatCode="_-* #,##0.0000_р_._-;\-* #,##0.0000_р_._-;_-* &quot;-&quot;??_р_._-;_-@_-"/>
    <numFmt numFmtId="215" formatCode="_(* #,##0.00000_);_(* \(#,##0.00000\);_(* &quot;-&quot;??_);_(@_)"/>
    <numFmt numFmtId="216" formatCode="_(* #,##0.000000_);_(* \(#,##0.000000\);_(* &quot;-&quot;??_);_(@_)"/>
    <numFmt numFmtId="217" formatCode="_-* #,##0_р_._-;\-* #,##0_р_._-;_-* &quot;-&quot;??_р_._-;_-@_-"/>
  </numFmts>
  <fonts count="58">
    <font>
      <sz val="10"/>
      <name val="Arial"/>
      <family val="0"/>
    </font>
    <font>
      <sz val="8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ms Rmn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3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4"/>
      <color indexed="3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>
      <alignment/>
      <protection/>
    </xf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99" fontId="1" fillId="0" borderId="10" xfId="0" applyNumberFormat="1" applyFont="1" applyBorder="1" applyAlignment="1">
      <alignment horizontal="center" wrapText="1"/>
    </xf>
    <xf numFmtId="199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199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56" fillId="32" borderId="10" xfId="0" applyNumberFormat="1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vertical="center" wrapText="1"/>
    </xf>
    <xf numFmtId="199" fontId="10" fillId="32" borderId="11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vertical="center" wrapText="1"/>
    </xf>
    <xf numFmtId="199" fontId="10" fillId="32" borderId="10" xfId="0" applyNumberFormat="1" applyFont="1" applyFill="1" applyBorder="1" applyAlignment="1">
      <alignment horizontal="right" vertical="center" wrapText="1"/>
    </xf>
    <xf numFmtId="1" fontId="56" fillId="32" borderId="10" xfId="0" applyNumberFormat="1" applyFont="1" applyFill="1" applyBorder="1" applyAlignment="1">
      <alignment horizontal="right" vertical="center" wrapText="1"/>
    </xf>
    <xf numFmtId="1" fontId="10" fillId="32" borderId="10" xfId="0" applyNumberFormat="1" applyFont="1" applyFill="1" applyBorder="1" applyAlignment="1">
      <alignment vertical="center" wrapText="1"/>
    </xf>
    <xf numFmtId="0" fontId="57" fillId="32" borderId="10" xfId="0" applyFont="1" applyFill="1" applyBorder="1" applyAlignment="1">
      <alignment vertical="center" wrapText="1"/>
    </xf>
    <xf numFmtId="217" fontId="10" fillId="32" borderId="10" xfId="0" applyNumberFormat="1" applyFont="1" applyFill="1" applyBorder="1" applyAlignment="1">
      <alignment horizontal="right" vertical="center" wrapText="1"/>
    </xf>
    <xf numFmtId="0" fontId="56" fillId="32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35" fillId="0" borderId="10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187" fontId="36" fillId="0" borderId="10" xfId="68" applyFont="1" applyBorder="1" applyAlignment="1">
      <alignment/>
    </xf>
    <xf numFmtId="2" fontId="36" fillId="0" borderId="10" xfId="0" applyNumberFormat="1" applyFont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187" fontId="36" fillId="33" borderId="10" xfId="68" applyFont="1" applyFill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187" fontId="38" fillId="0" borderId="10" xfId="68" applyFont="1" applyBorder="1" applyAlignment="1">
      <alignment/>
    </xf>
    <xf numFmtId="2" fontId="3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9" xfId="54"/>
    <cellStyle name="Обычный 2 20" xfId="55"/>
    <cellStyle name="Обычный 2 22" xfId="56"/>
    <cellStyle name="Обычный 2 24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6.57421875" style="3" customWidth="1"/>
    <col min="2" max="2" width="23.57421875" style="3" customWidth="1"/>
    <col min="3" max="3" width="10.140625" style="3" customWidth="1"/>
    <col min="4" max="4" width="15.8515625" style="3" customWidth="1"/>
    <col min="5" max="5" width="10.7109375" style="3" customWidth="1"/>
    <col min="6" max="6" width="11.421875" style="3" customWidth="1"/>
    <col min="7" max="7" width="18.57421875" style="3" customWidth="1"/>
    <col min="8" max="16384" width="9.140625" style="3" customWidth="1"/>
  </cols>
  <sheetData>
    <row r="1" ht="15" customHeight="1">
      <c r="A1" s="2" t="s">
        <v>21</v>
      </c>
    </row>
    <row r="2" spans="1:7" ht="1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/>
      <c r="G2" s="29"/>
    </row>
    <row r="3" spans="1:7" ht="15" customHeight="1">
      <c r="A3" s="29"/>
      <c r="B3" s="29"/>
      <c r="C3" s="29"/>
      <c r="D3" s="29"/>
      <c r="E3" s="29" t="s">
        <v>5</v>
      </c>
      <c r="F3" s="29"/>
      <c r="G3" s="29" t="s">
        <v>6</v>
      </c>
    </row>
    <row r="4" spans="1:7" ht="15" customHeight="1">
      <c r="A4" s="29"/>
      <c r="B4" s="29"/>
      <c r="C4" s="29"/>
      <c r="D4" s="29"/>
      <c r="E4" s="1" t="s">
        <v>7</v>
      </c>
      <c r="F4" s="1" t="s">
        <v>8</v>
      </c>
      <c r="G4" s="29"/>
    </row>
    <row r="5" spans="1:7" ht="12" customHeight="1">
      <c r="A5" s="4" t="s">
        <v>20</v>
      </c>
      <c r="B5" s="5" t="s">
        <v>9</v>
      </c>
      <c r="C5" s="6" t="s">
        <v>10</v>
      </c>
      <c r="D5" s="5"/>
      <c r="E5" s="10"/>
      <c r="F5" s="5"/>
      <c r="G5" s="5"/>
    </row>
    <row r="6" spans="1:7" ht="21.75" customHeight="1">
      <c r="A6" s="4" t="s">
        <v>20</v>
      </c>
      <c r="B6" s="5" t="s">
        <v>13</v>
      </c>
      <c r="C6" s="6" t="s">
        <v>10</v>
      </c>
      <c r="D6" s="5"/>
      <c r="E6" s="8"/>
      <c r="F6" s="8"/>
      <c r="G6" s="9"/>
    </row>
    <row r="7" spans="1:7" ht="21.75" customHeight="1">
      <c r="A7" s="4" t="s">
        <v>11</v>
      </c>
      <c r="B7" s="5" t="s">
        <v>15</v>
      </c>
      <c r="C7" s="6" t="s">
        <v>16</v>
      </c>
      <c r="D7" s="5"/>
      <c r="E7" s="7"/>
      <c r="F7" s="7"/>
      <c r="G7" s="7"/>
    </row>
    <row r="8" spans="1:8" ht="12" customHeight="1">
      <c r="A8" s="4" t="s">
        <v>11</v>
      </c>
      <c r="B8" s="5" t="s">
        <v>17</v>
      </c>
      <c r="C8" s="6" t="s">
        <v>16</v>
      </c>
      <c r="D8" s="5"/>
      <c r="E8" s="7"/>
      <c r="F8" s="7"/>
      <c r="G8" s="12"/>
      <c r="H8" s="11"/>
    </row>
    <row r="9" spans="1:8" ht="12" customHeight="1">
      <c r="A9" s="4" t="s">
        <v>11</v>
      </c>
      <c r="B9" s="5" t="s">
        <v>18</v>
      </c>
      <c r="C9" s="6" t="s">
        <v>16</v>
      </c>
      <c r="D9" s="5"/>
      <c r="E9" s="7"/>
      <c r="F9" s="7"/>
      <c r="G9" s="12"/>
      <c r="H9" s="11"/>
    </row>
    <row r="10" spans="1:8" ht="12" customHeight="1">
      <c r="A10" s="4" t="s">
        <v>14</v>
      </c>
      <c r="B10" s="5" t="s">
        <v>19</v>
      </c>
      <c r="C10" s="6" t="s">
        <v>12</v>
      </c>
      <c r="D10" s="5"/>
      <c r="E10" s="1"/>
      <c r="F10" s="1"/>
      <c r="G10" s="13"/>
      <c r="H10" s="11"/>
    </row>
    <row r="11" ht="15" customHeight="1"/>
    <row r="12" ht="15" customHeight="1"/>
  </sheetData>
  <sheetProtection/>
  <mergeCells count="7"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2" max="2" width="22.00390625" style="0" customWidth="1"/>
    <col min="3" max="3" width="18.28125" style="0" customWidth="1"/>
    <col min="4" max="4" width="16.140625" style="0" customWidth="1"/>
    <col min="5" max="5" width="16.7109375" style="0" customWidth="1"/>
    <col min="6" max="6" width="17.28125" style="0" customWidth="1"/>
    <col min="7" max="7" width="22.57421875" style="0" customWidth="1"/>
  </cols>
  <sheetData>
    <row r="1" spans="1:7" ht="42" customHeight="1">
      <c r="A1" s="30" t="s">
        <v>25</v>
      </c>
      <c r="B1" s="31"/>
      <c r="C1" s="31"/>
      <c r="D1" s="31"/>
      <c r="E1" s="31"/>
      <c r="F1" s="31"/>
      <c r="G1" s="32"/>
    </row>
    <row r="2" spans="1:7" ht="15.75">
      <c r="A2" s="33" t="s">
        <v>0</v>
      </c>
      <c r="B2" s="33" t="s">
        <v>1</v>
      </c>
      <c r="C2" s="33" t="s">
        <v>2</v>
      </c>
      <c r="D2" s="33" t="s">
        <v>22</v>
      </c>
      <c r="E2" s="33" t="s">
        <v>4</v>
      </c>
      <c r="F2" s="33"/>
      <c r="G2" s="33"/>
    </row>
    <row r="3" spans="1:7" ht="15.75">
      <c r="A3" s="33"/>
      <c r="B3" s="33"/>
      <c r="C3" s="33"/>
      <c r="D3" s="33"/>
      <c r="E3" s="33" t="s">
        <v>5</v>
      </c>
      <c r="F3" s="33"/>
      <c r="G3" s="33" t="s">
        <v>6</v>
      </c>
    </row>
    <row r="4" spans="1:7" ht="16.5" thickBot="1">
      <c r="A4" s="33"/>
      <c r="B4" s="33"/>
      <c r="C4" s="33"/>
      <c r="D4" s="33"/>
      <c r="E4" s="14" t="s">
        <v>7</v>
      </c>
      <c r="F4" s="14" t="s">
        <v>8</v>
      </c>
      <c r="G4" s="33"/>
    </row>
    <row r="5" spans="1:7" ht="19.5" thickBot="1">
      <c r="A5" s="15" t="s">
        <v>20</v>
      </c>
      <c r="B5" s="16" t="s">
        <v>9</v>
      </c>
      <c r="C5" s="14" t="s">
        <v>10</v>
      </c>
      <c r="D5" s="17">
        <v>70955.16</v>
      </c>
      <c r="E5" s="18"/>
      <c r="F5" s="19"/>
      <c r="G5" s="19"/>
    </row>
    <row r="6" spans="1:7" ht="71.25" customHeight="1">
      <c r="A6" s="15" t="s">
        <v>20</v>
      </c>
      <c r="B6" s="16" t="s">
        <v>13</v>
      </c>
      <c r="C6" s="14" t="s">
        <v>10</v>
      </c>
      <c r="D6" s="20"/>
      <c r="E6" s="21">
        <f>E7*0.051</f>
        <v>20.552999999999997</v>
      </c>
      <c r="F6" s="21">
        <f>F7*0.051</f>
        <v>9.06015</v>
      </c>
      <c r="G6" s="21">
        <f>G7*0.051</f>
        <v>0.612</v>
      </c>
    </row>
    <row r="7" spans="1:7" ht="64.5" customHeight="1">
      <c r="A7" s="15" t="s">
        <v>11</v>
      </c>
      <c r="B7" s="22" t="s">
        <v>23</v>
      </c>
      <c r="C7" s="14" t="s">
        <v>16</v>
      </c>
      <c r="D7" s="20"/>
      <c r="E7" s="23">
        <v>403</v>
      </c>
      <c r="F7" s="23">
        <f>55*3.23</f>
        <v>177.65</v>
      </c>
      <c r="G7" s="24">
        <v>12</v>
      </c>
    </row>
    <row r="8" spans="1:7" ht="34.5">
      <c r="A8" s="15" t="s">
        <v>11</v>
      </c>
      <c r="B8" s="22" t="s">
        <v>24</v>
      </c>
      <c r="C8" s="14" t="s">
        <v>16</v>
      </c>
      <c r="D8" s="25"/>
      <c r="E8" s="23">
        <v>1036</v>
      </c>
      <c r="F8" s="23">
        <f>55*4.33</f>
        <v>238.15</v>
      </c>
      <c r="G8" s="24">
        <v>12</v>
      </c>
    </row>
    <row r="9" spans="1:7" ht="18.75">
      <c r="A9" s="15" t="s">
        <v>11</v>
      </c>
      <c r="B9" s="26" t="s">
        <v>18</v>
      </c>
      <c r="C9" s="14" t="s">
        <v>16</v>
      </c>
      <c r="D9" s="20"/>
      <c r="E9" s="23">
        <f>E7+E8</f>
        <v>1439</v>
      </c>
      <c r="F9" s="23">
        <f>F7+F8</f>
        <v>415.8</v>
      </c>
      <c r="G9" s="24">
        <f>G7+G8</f>
        <v>24</v>
      </c>
    </row>
    <row r="10" spans="1:7" ht="18.75">
      <c r="A10" s="15" t="s">
        <v>14</v>
      </c>
      <c r="B10" s="16" t="s">
        <v>19</v>
      </c>
      <c r="C10" s="14" t="s">
        <v>12</v>
      </c>
      <c r="D10" s="20"/>
      <c r="E10" s="27">
        <v>80819</v>
      </c>
      <c r="F10" s="19"/>
      <c r="G10" s="28">
        <v>6523</v>
      </c>
    </row>
  </sheetData>
  <sheetProtection/>
  <mergeCells count="8">
    <mergeCell ref="A1:G1"/>
    <mergeCell ref="A2:A4"/>
    <mergeCell ref="B2:B4"/>
    <mergeCell ref="C2:C4"/>
    <mergeCell ref="D2:D4"/>
    <mergeCell ref="E2:G2"/>
    <mergeCell ref="E3:F3"/>
    <mergeCell ref="G3:G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38.140625" style="35" customWidth="1"/>
    <col min="2" max="2" width="18.28125" style="35" customWidth="1"/>
    <col min="3" max="3" width="16.28125" style="35" customWidth="1"/>
    <col min="4" max="4" width="18.140625" style="35" customWidth="1"/>
    <col min="5" max="5" width="20.421875" style="35" customWidth="1"/>
    <col min="6" max="6" width="17.8515625" style="35" customWidth="1"/>
    <col min="7" max="7" width="14.57421875" style="35" customWidth="1"/>
    <col min="8" max="8" width="19.421875" style="35" customWidth="1"/>
    <col min="9" max="9" width="21.7109375" style="35" customWidth="1"/>
    <col min="10" max="16384" width="9.140625" style="35" customWidth="1"/>
  </cols>
  <sheetData>
    <row r="2" spans="1:9" ht="20.25">
      <c r="A2" s="34" t="s">
        <v>26</v>
      </c>
      <c r="B2" s="34"/>
      <c r="C2" s="34"/>
      <c r="D2" s="34"/>
      <c r="E2" s="34"/>
      <c r="F2" s="34"/>
      <c r="G2" s="34"/>
      <c r="H2" s="34"/>
      <c r="I2"/>
    </row>
    <row r="3" spans="1:9" ht="12.75">
      <c r="A3"/>
      <c r="B3"/>
      <c r="C3"/>
      <c r="D3"/>
      <c r="E3"/>
      <c r="F3"/>
      <c r="G3"/>
      <c r="H3"/>
      <c r="I3"/>
    </row>
    <row r="4" spans="1:9" ht="12.75">
      <c r="A4" s="36" t="s">
        <v>27</v>
      </c>
      <c r="B4" s="36"/>
      <c r="C4" s="36"/>
      <c r="D4" s="36"/>
      <c r="E4" s="37" t="s">
        <v>28</v>
      </c>
      <c r="F4" s="37" t="s">
        <v>29</v>
      </c>
      <c r="G4" s="37" t="s">
        <v>30</v>
      </c>
      <c r="H4" s="37" t="s">
        <v>31</v>
      </c>
      <c r="I4" s="38" t="s">
        <v>32</v>
      </c>
    </row>
    <row r="5" spans="1:9" ht="18.75">
      <c r="A5" s="39" t="s">
        <v>33</v>
      </c>
      <c r="B5" s="39"/>
      <c r="C5" s="39"/>
      <c r="D5" s="39"/>
      <c r="E5" s="40">
        <f>11279.8+11667.6+12130.7-535</f>
        <v>34543.100000000006</v>
      </c>
      <c r="F5" s="41">
        <v>891.53</v>
      </c>
      <c r="G5" s="41">
        <v>234.21</v>
      </c>
      <c r="H5" s="42">
        <f>G5*F5</f>
        <v>208805.2413</v>
      </c>
      <c r="I5" s="43"/>
    </row>
    <row r="6" spans="1:9" ht="18.75">
      <c r="A6" s="44"/>
      <c r="B6" s="45"/>
      <c r="C6" s="45"/>
      <c r="D6" s="46"/>
      <c r="E6" s="40"/>
      <c r="F6" s="41"/>
      <c r="G6" s="41">
        <f>G5-G19</f>
        <v>221.583</v>
      </c>
      <c r="H6" s="47">
        <f>H5-H19</f>
        <v>197547.89199</v>
      </c>
      <c r="I6" s="43">
        <f>H6/E5</f>
        <v>5.718881397153121</v>
      </c>
    </row>
    <row r="7" spans="1:9" ht="18.75">
      <c r="A7" s="48" t="s">
        <v>34</v>
      </c>
      <c r="B7" s="49"/>
      <c r="C7" s="49"/>
      <c r="D7" s="50"/>
      <c r="E7" s="40">
        <f>11279.8+11667.6+12130.7-535</f>
        <v>34543.100000000006</v>
      </c>
      <c r="F7" s="41">
        <v>891.53</v>
      </c>
      <c r="G7" s="41">
        <v>0.9</v>
      </c>
      <c r="H7" s="47">
        <f>F7*G7*10.14</f>
        <v>8136.10278</v>
      </c>
      <c r="I7" s="43">
        <f>H7/E7</f>
        <v>0.23553481824155906</v>
      </c>
    </row>
    <row r="8" spans="1:9" ht="20.25">
      <c r="A8" s="51" t="s">
        <v>35</v>
      </c>
      <c r="B8" s="51"/>
      <c r="C8" s="51"/>
      <c r="D8" s="51"/>
      <c r="E8" s="52"/>
      <c r="F8" s="53"/>
      <c r="G8" s="53"/>
      <c r="H8" s="54">
        <f>SUM(H6:H7)</f>
        <v>205683.99477</v>
      </c>
      <c r="I8" s="55">
        <f>SUM(I5:I7)</f>
        <v>5.95441621539468</v>
      </c>
    </row>
    <row r="12" spans="1:8" ht="15.75">
      <c r="A12" s="56" t="s">
        <v>36</v>
      </c>
      <c r="B12" s="56"/>
      <c r="C12" s="56"/>
      <c r="D12" s="56"/>
      <c r="E12" s="56"/>
      <c r="F12" s="56"/>
      <c r="G12" s="56"/>
      <c r="H12" s="56"/>
    </row>
    <row r="13" spans="1:8" ht="15.75">
      <c r="A13" s="57">
        <v>1</v>
      </c>
      <c r="B13" s="57" t="s">
        <v>37</v>
      </c>
      <c r="C13" s="57"/>
      <c r="D13" s="57">
        <v>93.6</v>
      </c>
      <c r="E13" s="57" t="s">
        <v>38</v>
      </c>
      <c r="F13" s="57" t="s">
        <v>39</v>
      </c>
      <c r="G13" s="57">
        <v>0.72</v>
      </c>
      <c r="H13" s="58">
        <f>F5*G13</f>
        <v>641.9015999999999</v>
      </c>
    </row>
    <row r="14" spans="1:8" ht="15.75">
      <c r="A14" s="57">
        <v>2</v>
      </c>
      <c r="B14" s="57" t="s">
        <v>40</v>
      </c>
      <c r="C14" s="57"/>
      <c r="D14" s="57">
        <v>86.1</v>
      </c>
      <c r="E14" s="57" t="s">
        <v>41</v>
      </c>
      <c r="F14" s="57" t="s">
        <v>42</v>
      </c>
      <c r="G14" s="57">
        <v>0.4305</v>
      </c>
      <c r="H14" s="58">
        <f>F5*G14</f>
        <v>383.80366499999997</v>
      </c>
    </row>
    <row r="15" spans="1:8" ht="15.75">
      <c r="A15" s="57">
        <v>3</v>
      </c>
      <c r="B15" s="57" t="s">
        <v>43</v>
      </c>
      <c r="C15" s="57"/>
      <c r="D15" s="57">
        <v>56.8</v>
      </c>
      <c r="E15" s="57" t="s">
        <v>44</v>
      </c>
      <c r="F15" s="57" t="s">
        <v>45</v>
      </c>
      <c r="G15" s="57">
        <v>3.4865</v>
      </c>
      <c r="H15" s="58">
        <f>F5*G15</f>
        <v>3108.319345</v>
      </c>
    </row>
    <row r="16" spans="1:8" ht="15.75">
      <c r="A16" s="57">
        <v>4</v>
      </c>
      <c r="B16" s="57" t="s">
        <v>46</v>
      </c>
      <c r="C16" s="57"/>
      <c r="D16" s="57">
        <v>108.3</v>
      </c>
      <c r="E16" s="57" t="s">
        <v>47</v>
      </c>
      <c r="F16" s="57" t="s">
        <v>48</v>
      </c>
      <c r="G16" s="57">
        <v>0.8</v>
      </c>
      <c r="H16" s="58">
        <f>F5*G16</f>
        <v>713.224</v>
      </c>
    </row>
    <row r="17" spans="1:8" ht="15.75">
      <c r="A17" s="57">
        <v>5</v>
      </c>
      <c r="B17" s="57" t="s">
        <v>49</v>
      </c>
      <c r="C17" s="57"/>
      <c r="D17" s="57">
        <v>69.2</v>
      </c>
      <c r="E17" s="57" t="s">
        <v>50</v>
      </c>
      <c r="F17" s="57" t="s">
        <v>51</v>
      </c>
      <c r="G17" s="57">
        <v>0.29</v>
      </c>
      <c r="H17" s="58">
        <f>F5*G17</f>
        <v>258.5437</v>
      </c>
    </row>
    <row r="18" spans="1:8" ht="15.75">
      <c r="A18" s="57">
        <v>6</v>
      </c>
      <c r="B18" s="57" t="s">
        <v>52</v>
      </c>
      <c r="C18" s="57"/>
      <c r="D18" s="57">
        <v>121</v>
      </c>
      <c r="E18" s="57" t="s">
        <v>53</v>
      </c>
      <c r="F18" s="57" t="s">
        <v>54</v>
      </c>
      <c r="G18" s="57">
        <v>6.9</v>
      </c>
      <c r="H18" s="58">
        <f>F5*G18</f>
        <v>6151.557</v>
      </c>
    </row>
    <row r="19" spans="1:8" ht="15.75">
      <c r="A19" s="57"/>
      <c r="B19" s="57"/>
      <c r="C19" s="57"/>
      <c r="D19" s="58">
        <f>SUM(D13:D18)</f>
        <v>535</v>
      </c>
      <c r="E19" s="57"/>
      <c r="F19" s="57"/>
      <c r="G19" s="59">
        <f>SUM(G13:G18)</f>
        <v>12.627</v>
      </c>
      <c r="H19" s="58">
        <f>SUM(H13:H18)</f>
        <v>11257.34931</v>
      </c>
    </row>
  </sheetData>
  <sheetProtection/>
  <mergeCells count="5">
    <mergeCell ref="A2:H2"/>
    <mergeCell ref="A4:D4"/>
    <mergeCell ref="A5:D5"/>
    <mergeCell ref="A7:D7"/>
    <mergeCell ref="A8:D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2021-09-07T12:32:43Z</cp:lastPrinted>
  <dcterms:created xsi:type="dcterms:W3CDTF">1996-10-08T23:32:33Z</dcterms:created>
  <dcterms:modified xsi:type="dcterms:W3CDTF">2021-10-07T13:35:06Z</dcterms:modified>
  <cp:category/>
  <cp:version/>
  <cp:contentType/>
  <cp:contentStatus/>
</cp:coreProperties>
</file>