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75" yWindow="105" windowWidth="19320" windowHeight="11640" activeTab="3"/>
  </bookViews>
  <sheets>
    <sheet name="Электричество" sheetId="1" r:id="rId1"/>
    <sheet name="Вода" sheetId="2" r:id="rId2"/>
    <sheet name="Тепло" sheetId="3" r:id="rId3"/>
    <sheet name="Расчет платы на один гараж" sheetId="4" r:id="rId4"/>
  </sheets>
  <calcPr calcId="152511"/>
</workbook>
</file>

<file path=xl/calcChain.xml><?xml version="1.0" encoding="utf-8"?>
<calcChain xmlns="http://schemas.openxmlformats.org/spreadsheetml/2006/main">
  <c r="E7" i="3" l="1"/>
  <c r="F8" i="3"/>
  <c r="C7" i="4" s="1"/>
  <c r="E7" i="4" s="1"/>
  <c r="E7" i="1"/>
  <c r="G7" i="1"/>
  <c r="E8" i="1"/>
  <c r="G8" i="1"/>
  <c r="E9" i="1"/>
  <c r="G9" i="1"/>
  <c r="E10" i="1"/>
  <c r="G10" i="1"/>
  <c r="E11" i="1"/>
  <c r="E7" i="2"/>
  <c r="F7" i="2" s="1"/>
  <c r="F8" i="2" s="1"/>
  <c r="C6" i="4" s="1"/>
  <c r="E6" i="4" s="1"/>
  <c r="E8" i="4"/>
  <c r="G12" i="1"/>
  <c r="C5" i="4" s="1"/>
  <c r="E5" i="4" s="1"/>
  <c r="E12" i="4" s="1"/>
</calcChain>
</file>

<file path=xl/sharedStrings.xml><?xml version="1.0" encoding="utf-8"?>
<sst xmlns="http://schemas.openxmlformats.org/spreadsheetml/2006/main" count="72" uniqueCount="51">
  <si>
    <t>Отчет по расходу воды гаражного комплекса  ул. Зои Космодемьянской, д. 2А</t>
    <phoneticPr fontId="8" type="noConversion"/>
  </si>
  <si>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</si>
  <si>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</si>
  <si>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</si>
  <si>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</si>
  <si>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</si>
  <si>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</si>
  <si>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</si>
  <si>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</si>
  <si>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ИТОГО</t>
  </si>
  <si>
    <t>Управляющий</t>
  </si>
  <si>
    <t>Огин А.</t>
  </si>
  <si>
    <t>Гаражный комплекс (АВР)</t>
  </si>
  <si>
    <t>№ 009217025000822</t>
  </si>
  <si>
    <t>200/5</t>
  </si>
  <si>
    <t>Гаражный комплекс (Ввод-1)</t>
  </si>
  <si>
    <t>№ 008034020000671</t>
  </si>
  <si>
    <t>150/5</t>
  </si>
  <si>
    <t>Гаражный комплекс (Ввод-2)</t>
  </si>
  <si>
    <t>№ 008034020000982</t>
  </si>
  <si>
    <t>Гаражный комплекс (Насос-1)</t>
  </si>
  <si>
    <t>№ 009066022001695</t>
  </si>
  <si>
    <t>Гаражный комплекс (насос резервн. линия)</t>
  </si>
  <si>
    <t>№ 009066022001171</t>
  </si>
  <si>
    <t>Потребитель- ООО "Дианик-Эстейт"</t>
    <phoneticPr fontId="2" type="noConversion"/>
  </si>
  <si>
    <t>Показания счетчика на конец месяца, кубометров</t>
    <phoneticPr fontId="2" type="noConversion"/>
  </si>
  <si>
    <t>Гаражный комплекс</t>
    <phoneticPr fontId="2" type="noConversion"/>
  </si>
  <si>
    <t>№ ZR09076182</t>
    <phoneticPr fontId="2" type="noConversion"/>
  </si>
  <si>
    <t>Потребитель - ООО "Дианик-Эстейт"</t>
  </si>
  <si>
    <t>SA-94/2M №028307</t>
  </si>
  <si>
    <t>Расход воды</t>
    <phoneticPr fontId="8" type="noConversion"/>
  </si>
  <si>
    <t>Показания счетчика на конец месяца, Гкал</t>
    <phoneticPr fontId="2" type="noConversion"/>
  </si>
  <si>
    <t>Отчет по расходу электроэнергии гаражного комплекса  ул. Зои Космодемьянской, д. 2А</t>
    <phoneticPr fontId="2" type="noConversion"/>
  </si>
  <si>
    <t>Подземный гараж ул. Зои Космодемьянской, д. 2А</t>
  </si>
  <si>
    <t>№№</t>
  </si>
  <si>
    <t>Наименование</t>
  </si>
  <si>
    <t>Количество, кВт/час, куб.м., Гкал</t>
  </si>
  <si>
    <t>Тариф, руб.</t>
  </si>
  <si>
    <t>Размер платы на 1 гараж, рубли</t>
  </si>
  <si>
    <t xml:space="preserve">показания ОПУ электроэнергии </t>
  </si>
  <si>
    <t xml:space="preserve">показаний ОПУ холодной воды </t>
  </si>
  <si>
    <t xml:space="preserve">показаний ОПУ тепловой энергии </t>
  </si>
  <si>
    <t xml:space="preserve">вывоз мусора </t>
  </si>
  <si>
    <t>Огин А.Е.</t>
  </si>
  <si>
    <t>Плата за коммунальные услуги на один гараж</t>
  </si>
  <si>
    <t xml:space="preserve">Отчет по расходу тепловой энергии гаражного комплекса  ул. Зои Космодемьянской, д. 2А </t>
  </si>
  <si>
    <t>Расход тепла</t>
  </si>
  <si>
    <t>Зарегистр.</t>
  </si>
  <si>
    <t>Скорректир.</t>
  </si>
  <si>
    <t>Август</t>
  </si>
  <si>
    <t>ОТЧЕТ за Август 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</si>
</sst>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  <family val="2"/>
      <charset val="204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/>
      <sz val="14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sz val="8"/>
      <name val="Calibri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49" fontId="4" fillId="2" borderId="2" xfId="1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/>
    <xf numFmtId="49" fontId="4" fillId="2" borderId="3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top" wrapText="1"/>
    </xf>
    <xf numFmtId="14" fontId="4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12" fillId="0" borderId="6" xfId="0" applyFont="1" applyBorder="1" applyAlignment="1"/>
    <xf numFmtId="164" fontId="12" fillId="0" borderId="6" xfId="1" applyFont="1" applyBorder="1" applyAlignment="1"/>
    <xf numFmtId="0" fontId="12" fillId="0" borderId="0" xfId="0" applyFont="1"/>
    <xf numFmtId="164" fontId="12" fillId="0" borderId="0" xfId="1" applyFont="1"/>
    <xf numFmtId="0" fontId="13" fillId="0" borderId="0" xfId="0" applyFont="1"/>
    <xf numFmtId="164" fontId="14" fillId="0" borderId="0" xfId="1" applyNumberFormat="1" applyFont="1"/>
    <xf numFmtId="16" fontId="4" fillId="0" borderId="0" xfId="0" applyNumberFormat="1" applyFont="1"/>
    <xf numFmtId="14" fontId="15" fillId="0" borderId="0" xfId="0" applyNumberFormat="1" applyFont="1"/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opLeftCell="A7" workbookViewId="0">
      <selection activeCell="D11" sqref="D11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7" width="16.42578125" style="3" customWidth="1"/>
    <col min="8" max="16384" width="8.85546875" style="3"/>
  </cols>
  <sheetData>
    <row r="1" spans="1:10" x14ac:dyDescent="0.3">
      <c r="A1" s="1" t="s">
        <v>32</v>
      </c>
      <c r="B1" s="2"/>
      <c r="C1" s="2"/>
      <c r="D1" s="2"/>
      <c r="E1" s="2"/>
      <c r="G1" s="20">
        <v>42604</v>
      </c>
    </row>
    <row r="2" spans="1:10" x14ac:dyDescent="0.3">
      <c r="A2" s="1" t="s">
        <v>24</v>
      </c>
      <c r="B2" s="2"/>
      <c r="C2" s="2"/>
      <c r="D2" s="2"/>
      <c r="E2" s="2"/>
    </row>
    <row r="3" spans="1:10" ht="19.5" thickBot="1" x14ac:dyDescent="0.35">
      <c r="A3" s="5"/>
      <c r="B3" s="6"/>
      <c r="G3" s="4" t="s">
        <v>49</v>
      </c>
    </row>
    <row r="4" spans="1:10" ht="19.5" thickBot="1" x14ac:dyDescent="0.35">
      <c r="A4" s="39" t="s">
        <v>1</v>
      </c>
      <c r="B4" s="35" t="s">
        <v>2</v>
      </c>
      <c r="C4" s="35" t="s">
        <v>3</v>
      </c>
      <c r="D4" s="35"/>
      <c r="E4" s="42" t="s">
        <v>4</v>
      </c>
      <c r="F4" s="42" t="s">
        <v>5</v>
      </c>
      <c r="G4" s="35" t="s">
        <v>6</v>
      </c>
    </row>
    <row r="5" spans="1:10" ht="19.5" thickBot="1" x14ac:dyDescent="0.35">
      <c r="A5" s="40"/>
      <c r="B5" s="35"/>
      <c r="C5" s="35"/>
      <c r="D5" s="35"/>
      <c r="E5" s="40"/>
      <c r="F5" s="40"/>
      <c r="G5" s="35"/>
    </row>
    <row r="6" spans="1:10" ht="19.5" thickBot="1" x14ac:dyDescent="0.35">
      <c r="A6" s="41"/>
      <c r="B6" s="35"/>
      <c r="C6" s="7" t="s">
        <v>7</v>
      </c>
      <c r="D6" s="8" t="s">
        <v>8</v>
      </c>
      <c r="E6" s="41"/>
      <c r="F6" s="41"/>
      <c r="G6" s="35"/>
    </row>
    <row r="7" spans="1:10" ht="61.5" customHeight="1" thickBot="1" x14ac:dyDescent="0.35">
      <c r="A7" s="9" t="s">
        <v>12</v>
      </c>
      <c r="B7" s="10" t="s">
        <v>13</v>
      </c>
      <c r="C7" s="10">
        <v>3082</v>
      </c>
      <c r="D7" s="10">
        <v>3115</v>
      </c>
      <c r="E7" s="11">
        <f>D7-C7</f>
        <v>33</v>
      </c>
      <c r="F7" s="10" t="s">
        <v>14</v>
      </c>
      <c r="G7" s="11">
        <f>E7*40</f>
        <v>1320</v>
      </c>
      <c r="H7" s="12"/>
    </row>
    <row r="8" spans="1:10" ht="61.5" customHeight="1" thickBot="1" x14ac:dyDescent="0.35">
      <c r="A8" s="13" t="s">
        <v>15</v>
      </c>
      <c r="B8" s="10" t="s">
        <v>16</v>
      </c>
      <c r="C8" s="10">
        <v>3966</v>
      </c>
      <c r="D8" s="10">
        <v>4034</v>
      </c>
      <c r="E8" s="11">
        <f>D8-C8</f>
        <v>68</v>
      </c>
      <c r="F8" s="10" t="s">
        <v>17</v>
      </c>
      <c r="G8" s="11">
        <f>E8*30</f>
        <v>2040</v>
      </c>
      <c r="H8" s="12"/>
    </row>
    <row r="9" spans="1:10" ht="61.5" customHeight="1" thickBot="1" x14ac:dyDescent="0.35">
      <c r="A9" s="13" t="s">
        <v>18</v>
      </c>
      <c r="B9" s="10" t="s">
        <v>19</v>
      </c>
      <c r="C9" s="10">
        <v>2537</v>
      </c>
      <c r="D9" s="10">
        <v>2581</v>
      </c>
      <c r="E9" s="11">
        <f>D9-C9</f>
        <v>44</v>
      </c>
      <c r="F9" s="10" t="s">
        <v>17</v>
      </c>
      <c r="G9" s="11">
        <f>E9*30</f>
        <v>1320</v>
      </c>
      <c r="J9" s="14"/>
    </row>
    <row r="10" spans="1:10" ht="61.5" customHeight="1" thickBot="1" x14ac:dyDescent="0.35">
      <c r="A10" s="15" t="s">
        <v>20</v>
      </c>
      <c r="B10" s="10" t="s">
        <v>21</v>
      </c>
      <c r="C10" s="10">
        <v>4473</v>
      </c>
      <c r="D10" s="10">
        <v>4493</v>
      </c>
      <c r="E10" s="11">
        <f>D10-C10</f>
        <v>20</v>
      </c>
      <c r="F10" s="10">
        <v>1</v>
      </c>
      <c r="G10" s="11">
        <f>E10</f>
        <v>20</v>
      </c>
      <c r="I10" s="14"/>
    </row>
    <row r="11" spans="1:10" ht="61.5" customHeight="1" thickBot="1" x14ac:dyDescent="0.35">
      <c r="A11" s="13" t="s">
        <v>22</v>
      </c>
      <c r="B11" s="16" t="s">
        <v>23</v>
      </c>
      <c r="C11" s="17">
        <v>0</v>
      </c>
      <c r="D11" s="17">
        <v>0</v>
      </c>
      <c r="E11" s="11">
        <f>D11-C11</f>
        <v>0</v>
      </c>
      <c r="F11" s="18">
        <v>1</v>
      </c>
      <c r="G11" s="11">
        <v>0</v>
      </c>
      <c r="I11" s="14"/>
    </row>
    <row r="12" spans="1:10" ht="18" customHeight="1" thickBot="1" x14ac:dyDescent="0.35">
      <c r="A12" s="36" t="s">
        <v>9</v>
      </c>
      <c r="B12" s="37"/>
      <c r="C12" s="37"/>
      <c r="D12" s="37"/>
      <c r="E12" s="37"/>
      <c r="F12" s="38"/>
      <c r="G12" s="19">
        <f>SUM(G7:G11)</f>
        <v>4700</v>
      </c>
    </row>
    <row r="15" spans="1:10" x14ac:dyDescent="0.3">
      <c r="A15" s="3" t="s">
        <v>10</v>
      </c>
      <c r="C15" s="3" t="s">
        <v>11</v>
      </c>
    </row>
  </sheetData>
  <mergeCells count="7">
    <mergeCell ref="G4:G6"/>
    <mergeCell ref="A12:F12"/>
    <mergeCell ref="A4:A6"/>
    <mergeCell ref="B4:B6"/>
    <mergeCell ref="C4:D5"/>
    <mergeCell ref="E4:E6"/>
    <mergeCell ref="F4:F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7" orientation="landscape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3" sqref="F3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6" width="16.42578125" style="3" customWidth="1"/>
    <col min="7" max="16384" width="8.85546875" style="3"/>
  </cols>
  <sheetData>
    <row r="1" spans="1:7" x14ac:dyDescent="0.3">
      <c r="A1" s="1" t="s">
        <v>0</v>
      </c>
      <c r="B1" s="2"/>
      <c r="C1" s="2"/>
      <c r="D1" s="2"/>
      <c r="E1" s="2"/>
      <c r="F1" s="20">
        <v>42604</v>
      </c>
    </row>
    <row r="2" spans="1:7" x14ac:dyDescent="0.3">
      <c r="A2" s="1" t="s">
        <v>24</v>
      </c>
      <c r="B2" s="2"/>
      <c r="C2" s="2"/>
      <c r="D2" s="2"/>
      <c r="E2" s="2"/>
    </row>
    <row r="3" spans="1:7" ht="19.5" thickBot="1" x14ac:dyDescent="0.35">
      <c r="A3" s="5"/>
      <c r="B3" s="6"/>
      <c r="F3" s="4" t="s">
        <v>49</v>
      </c>
    </row>
    <row r="4" spans="1:7" ht="17.100000000000001" customHeight="1" thickBot="1" x14ac:dyDescent="0.35">
      <c r="A4" s="39" t="s">
        <v>1</v>
      </c>
      <c r="B4" s="35" t="s">
        <v>2</v>
      </c>
      <c r="C4" s="35" t="s">
        <v>25</v>
      </c>
      <c r="D4" s="35"/>
      <c r="E4" s="42" t="s">
        <v>4</v>
      </c>
      <c r="F4" s="35" t="s">
        <v>30</v>
      </c>
    </row>
    <row r="5" spans="1:7" ht="19.5" thickBot="1" x14ac:dyDescent="0.35">
      <c r="A5" s="40"/>
      <c r="B5" s="35"/>
      <c r="C5" s="35"/>
      <c r="D5" s="35"/>
      <c r="E5" s="40"/>
      <c r="F5" s="35"/>
    </row>
    <row r="6" spans="1:7" ht="19.5" thickBot="1" x14ac:dyDescent="0.35">
      <c r="A6" s="41"/>
      <c r="B6" s="35"/>
      <c r="C6" s="7" t="s">
        <v>7</v>
      </c>
      <c r="D6" s="8" t="s">
        <v>8</v>
      </c>
      <c r="E6" s="41"/>
      <c r="F6" s="35"/>
    </row>
    <row r="7" spans="1:7" ht="61.5" customHeight="1" thickBot="1" x14ac:dyDescent="0.35">
      <c r="A7" s="9" t="s">
        <v>26</v>
      </c>
      <c r="B7" s="10" t="s">
        <v>27</v>
      </c>
      <c r="C7" s="10">
        <v>609</v>
      </c>
      <c r="D7" s="10">
        <v>619</v>
      </c>
      <c r="E7" s="11">
        <f>D7-C7</f>
        <v>10</v>
      </c>
      <c r="F7" s="11">
        <f>E7</f>
        <v>10</v>
      </c>
      <c r="G7" s="12"/>
    </row>
    <row r="8" spans="1:7" ht="18" customHeight="1" thickBot="1" x14ac:dyDescent="0.35">
      <c r="A8" s="36" t="s">
        <v>9</v>
      </c>
      <c r="B8" s="37"/>
      <c r="C8" s="37"/>
      <c r="D8" s="37"/>
      <c r="E8" s="37"/>
      <c r="F8" s="19">
        <f>SUM(F7:F7)</f>
        <v>10</v>
      </c>
    </row>
    <row r="11" spans="1:7" x14ac:dyDescent="0.3">
      <c r="A11" s="3" t="s">
        <v>10</v>
      </c>
      <c r="C11" s="3" t="s">
        <v>11</v>
      </c>
    </row>
  </sheetData>
  <mergeCells count="6">
    <mergeCell ref="F4:F6"/>
    <mergeCell ref="A8:E8"/>
    <mergeCell ref="A4:A6"/>
    <mergeCell ref="B4:B6"/>
    <mergeCell ref="C4:D5"/>
    <mergeCell ref="E4:E6"/>
  </mergeCells>
  <phoneticPr fontId="8" type="noConversion"/>
  <pageMargins left="0.7" right="0.7" top="0.75" bottom="0.75" header="0.3" footer="0.3"/>
  <pageSetup paperSize="9" orientation="portrait" horizontalDpi="180" verticalDpi="18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E4" sqref="E4:F5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6" width="16.42578125" style="3" customWidth="1"/>
    <col min="7" max="7" width="12.42578125" style="3" customWidth="1"/>
    <col min="8" max="16384" width="8.85546875" style="3"/>
  </cols>
  <sheetData>
    <row r="1" spans="1:7" x14ac:dyDescent="0.3">
      <c r="A1" s="1" t="s">
        <v>45</v>
      </c>
      <c r="B1" s="2"/>
      <c r="C1" s="2"/>
      <c r="D1" s="2"/>
      <c r="E1" s="2"/>
      <c r="G1" s="33">
        <v>42604</v>
      </c>
    </row>
    <row r="2" spans="1:7" x14ac:dyDescent="0.3">
      <c r="A2" s="1" t="s">
        <v>28</v>
      </c>
      <c r="B2" s="2"/>
      <c r="C2" s="2"/>
      <c r="D2" s="2"/>
      <c r="E2" s="2"/>
      <c r="F2" s="32"/>
    </row>
    <row r="3" spans="1:7" ht="19.5" thickBot="1" x14ac:dyDescent="0.35">
      <c r="A3" s="5"/>
      <c r="B3" s="6"/>
      <c r="F3" s="4" t="s">
        <v>49</v>
      </c>
    </row>
    <row r="4" spans="1:7" ht="17.100000000000001" customHeight="1" thickBot="1" x14ac:dyDescent="0.35">
      <c r="A4" s="39" t="s">
        <v>1</v>
      </c>
      <c r="B4" s="35" t="s">
        <v>2</v>
      </c>
      <c r="C4" s="35" t="s">
        <v>31</v>
      </c>
      <c r="D4" s="35"/>
      <c r="E4" s="43" t="s">
        <v>46</v>
      </c>
      <c r="F4" s="44"/>
    </row>
    <row r="5" spans="1:7" ht="19.5" thickBot="1" x14ac:dyDescent="0.35">
      <c r="A5" s="40"/>
      <c r="B5" s="35"/>
      <c r="C5" s="35"/>
      <c r="D5" s="35"/>
      <c r="E5" s="45"/>
      <c r="F5" s="46"/>
    </row>
    <row r="6" spans="1:7" ht="19.5" thickBot="1" x14ac:dyDescent="0.35">
      <c r="A6" s="41"/>
      <c r="B6" s="35"/>
      <c r="C6" s="7" t="s">
        <v>7</v>
      </c>
      <c r="D6" s="8" t="s">
        <v>8</v>
      </c>
      <c r="E6" s="34" t="s">
        <v>47</v>
      </c>
      <c r="F6" s="34" t="s">
        <v>48</v>
      </c>
    </row>
    <row r="7" spans="1:7" ht="61.5" customHeight="1" thickBot="1" x14ac:dyDescent="0.35">
      <c r="A7" s="9" t="s">
        <v>26</v>
      </c>
      <c r="B7" s="10" t="s">
        <v>29</v>
      </c>
      <c r="C7" s="10">
        <v>620.26</v>
      </c>
      <c r="D7" s="10">
        <v>620.26</v>
      </c>
      <c r="E7" s="11">
        <f>D7-C7</f>
        <v>0</v>
      </c>
      <c r="F7" s="11">
        <v>0</v>
      </c>
      <c r="G7" s="12"/>
    </row>
    <row r="8" spans="1:7" ht="18" customHeight="1" thickBot="1" x14ac:dyDescent="0.35">
      <c r="A8" s="36" t="s">
        <v>9</v>
      </c>
      <c r="B8" s="37"/>
      <c r="C8" s="37"/>
      <c r="D8" s="37"/>
      <c r="E8" s="37"/>
      <c r="F8" s="19">
        <f>SUM(F7:F7)</f>
        <v>0</v>
      </c>
    </row>
    <row r="11" spans="1:7" x14ac:dyDescent="0.3">
      <c r="A11" s="3" t="s">
        <v>10</v>
      </c>
      <c r="C11" s="3" t="s">
        <v>11</v>
      </c>
    </row>
  </sheetData>
  <mergeCells count="5">
    <mergeCell ref="A8:E8"/>
    <mergeCell ref="A4:A6"/>
    <mergeCell ref="B4:B6"/>
    <mergeCell ref="C4:D5"/>
    <mergeCell ref="E4:F5"/>
  </mergeCells>
  <phoneticPr fontId="8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workbookViewId="0">
      <selection activeCell="G7" sqref="G7"/>
    </sheetView>
  </sheetViews>
  <sheetFormatPr defaultColWidth="11.42578125" defaultRowHeight="14.25" outlineLevelRow="1" x14ac:dyDescent="0.2"/>
  <cols>
    <col min="1" max="1" width="7" style="21" customWidth="1"/>
    <col min="2" max="2" width="39.42578125" style="21" customWidth="1"/>
    <col min="3" max="3" width="33.85546875" style="21" customWidth="1"/>
    <col min="4" max="4" width="16.7109375" style="21" customWidth="1"/>
    <col min="5" max="5" width="31.85546875" style="21" customWidth="1"/>
    <col min="6" max="16384" width="11.42578125" style="21"/>
  </cols>
  <sheetData>
    <row r="1" spans="1:5" ht="21.75" customHeight="1" x14ac:dyDescent="0.25">
      <c r="A1" s="47" t="s">
        <v>50</v>
      </c>
      <c r="B1" s="47"/>
      <c r="C1" s="47"/>
      <c r="D1" s="47"/>
      <c r="E1" s="47"/>
    </row>
    <row r="2" spans="1:5" ht="15.75" x14ac:dyDescent="0.25">
      <c r="A2" s="47" t="s">
        <v>33</v>
      </c>
      <c r="B2" s="47"/>
      <c r="C2" s="47"/>
      <c r="D2" s="47"/>
      <c r="E2" s="47"/>
    </row>
    <row r="3" spans="1:5" x14ac:dyDescent="0.2">
      <c r="A3" s="22"/>
      <c r="B3" s="22"/>
      <c r="C3" s="22"/>
      <c r="D3" s="22"/>
      <c r="E3" s="22"/>
    </row>
    <row r="4" spans="1:5" ht="15" x14ac:dyDescent="0.2">
      <c r="A4" s="23" t="s">
        <v>34</v>
      </c>
      <c r="B4" s="23" t="s">
        <v>35</v>
      </c>
      <c r="C4" s="24" t="s">
        <v>36</v>
      </c>
      <c r="D4" s="23" t="s">
        <v>37</v>
      </c>
      <c r="E4" s="24" t="s">
        <v>38</v>
      </c>
    </row>
    <row r="5" spans="1:5" ht="15" x14ac:dyDescent="0.2">
      <c r="A5" s="25">
        <v>1</v>
      </c>
      <c r="B5" s="26" t="s">
        <v>39</v>
      </c>
      <c r="C5" s="27">
        <f>Электричество!G12</f>
        <v>4700</v>
      </c>
      <c r="D5" s="27">
        <v>5.2</v>
      </c>
      <c r="E5" s="27">
        <f>C5*D5/115</f>
        <v>212.52173913043478</v>
      </c>
    </row>
    <row r="6" spans="1:5" ht="15" outlineLevel="1" x14ac:dyDescent="0.2">
      <c r="A6" s="25">
        <v>2</v>
      </c>
      <c r="B6" s="26" t="s">
        <v>40</v>
      </c>
      <c r="C6" s="27">
        <f>Вода!F8</f>
        <v>10</v>
      </c>
      <c r="D6" s="27">
        <v>22.93</v>
      </c>
      <c r="E6" s="27">
        <f>C6*D6/115</f>
        <v>1.993913043478261</v>
      </c>
    </row>
    <row r="7" spans="1:5" ht="15" outlineLevel="1" x14ac:dyDescent="0.2">
      <c r="A7" s="25">
        <v>3</v>
      </c>
      <c r="B7" s="26" t="s">
        <v>41</v>
      </c>
      <c r="C7" s="27">
        <f>Тепло!F8</f>
        <v>0</v>
      </c>
      <c r="D7" s="27">
        <v>1925.88</v>
      </c>
      <c r="E7" s="27">
        <f>C7*D7/115</f>
        <v>0</v>
      </c>
    </row>
    <row r="8" spans="1:5" ht="18" customHeight="1" outlineLevel="1" x14ac:dyDescent="0.2">
      <c r="A8" s="25">
        <v>4</v>
      </c>
      <c r="B8" s="26" t="s">
        <v>42</v>
      </c>
      <c r="C8" s="27">
        <v>4</v>
      </c>
      <c r="D8" s="27">
        <v>350</v>
      </c>
      <c r="E8" s="27">
        <f>C8*D8/115</f>
        <v>12.173913043478262</v>
      </c>
    </row>
    <row r="10" spans="1:5" s="28" customFormat="1" ht="15" x14ac:dyDescent="0.2">
      <c r="B10" s="28" t="s">
        <v>10</v>
      </c>
      <c r="D10" s="28" t="s">
        <v>43</v>
      </c>
      <c r="E10" s="29"/>
    </row>
    <row r="12" spans="1:5" ht="18" x14ac:dyDescent="0.25">
      <c r="B12" s="30" t="s">
        <v>44</v>
      </c>
      <c r="E12" s="31">
        <f>SUM(E5:E8)</f>
        <v>226.6895652173913</v>
      </c>
    </row>
  </sheetData>
  <mergeCells count="2">
    <mergeCell ref="A1:E1"/>
    <mergeCell ref="A2:E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Электричество</vt:lpstr>
      <vt:lpstr>Вода</vt:lpstr>
      <vt:lpstr>Тепло</vt:lpstr>
      <vt:lpstr>Расчет платы на один гараж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2016-09-28T20:36:08Z</dcterms:modified>
</cp:coreProperties>
</file>