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7925" windowHeight="7485"/>
  </bookViews>
  <sheets>
    <sheet name="Счётчики" sheetId="4" r:id="rId1"/>
    <sheet name="Платежная квитанция" sheetId="7" r:id="rId2"/>
  </sheets>
  <calcPr calcId="152511"/>
</workbook>
</file>

<file path=xl/calcChain.xml><?xml version="1.0" encoding="utf-8"?>
<calcChain xmlns="http://schemas.openxmlformats.org/spreadsheetml/2006/main">
  <c r="G7" i="4" l="1"/>
  <c r="A8" i="4"/>
  <c r="G8" i="4"/>
  <c r="A9" i="4"/>
  <c r="A10" i="4"/>
  <c r="A11" i="4" s="1"/>
  <c r="A12" i="4" s="1"/>
  <c r="A13" i="4" s="1"/>
  <c r="A16" i="4" s="1"/>
  <c r="A17" i="4" s="1"/>
  <c r="G9" i="4"/>
  <c r="G10" i="4"/>
  <c r="G11" i="4"/>
  <c r="C6" i="7"/>
  <c r="G12" i="4"/>
  <c r="G13" i="4"/>
  <c r="G14" i="4" s="1"/>
  <c r="G19" i="4" s="1"/>
  <c r="G16" i="4"/>
  <c r="G17" i="4"/>
  <c r="G18" i="4" s="1"/>
  <c r="C7" i="7" s="1"/>
  <c r="E5" i="7"/>
  <c r="E6" i="7"/>
  <c r="C8" i="7" l="1"/>
  <c r="E7" i="7"/>
  <c r="E8" i="7" s="1"/>
  <c r="D13" i="7" s="1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<sst xmlns="http://schemas.openxmlformats.org/spreadsheetml/2006/main" count="63" uniqueCount="58">
  <si>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</si>
  <si>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</si>
  <si>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</si>
  <si>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</si>
  <si>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</si>
  <si>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</si>
  <si>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</si>
  <si>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</si>
  <si>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</si>
  <si>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</si>
  <si>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</si>
  <si>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</si>
  <si>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</si>
  <si>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</si>
  <si>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</si>
  <si>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</si>
  <si>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</si>
  <si>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</si>
  <si>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</si>
  <si>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</si>
  <si>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</si>
  <si>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</si>
  <si>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</si>
  <si>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</si>
  <si>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</si>
  <si>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</si>
  <si>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</si>
  <si>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</si>
  <si>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</si>
  <si>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</si>
  <si>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</si>
  <si>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</si>
  <si>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</si>
  <si>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</si>
  <si>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</si>
  <si>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</si>
  <si>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</si>
  <si>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</si>
  <si>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</si>
  <si>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</si>
  <si>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</si>
  <si>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</si>
  <si>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</si>
  <si>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</si>
  <si>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</si>
  <si>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</si>
  <si>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</si>
  <si>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</si>
  <si>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</si>
  <si>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</si>
  <si>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</si>
  <si>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</si>
  <si>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</si>
  <si>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</si>
  <si>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</si>
  <si>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ОТЧЕТ Сентябрь 2016 г.</t>
  </si>
  <si>
    <t>Сентябрь 2016 г.</t>
  </si>
  <si>
    <t>формулы 10 и 12 - (61182,30 кВт*ч-31412,00 кВт*ч-22395,00 кВт*ч) х  Si/12 125кв.м. х 3,37руб.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</si>
</sst>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F18" sqref="F18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8" width="9.140625" style="23"/>
    <col min="9" max="9" width="9.140625" style="23" customWidth="1"/>
    <col min="10" max="16384" width="9.140625" style="23"/>
  </cols>
  <sheetData>
    <row r="1" spans="1:7" ht="21.75" customHeight="1">
      <c r="A1" s="64" t="s">
        <v>55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8257</v>
      </c>
      <c r="F7" s="37">
        <v>8374</v>
      </c>
      <c r="G7" s="37">
        <f>(F7-E7)*30</f>
        <v>3510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5958</v>
      </c>
      <c r="F8" s="42">
        <v>6048</v>
      </c>
      <c r="G8" s="42">
        <f>(F8-E8)*15</f>
        <v>1350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2681</v>
      </c>
      <c r="F9" s="42">
        <v>2719</v>
      </c>
      <c r="G9" s="42">
        <f>F9-E9</f>
        <v>38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22582</v>
      </c>
      <c r="F10" s="42">
        <v>22870</v>
      </c>
      <c r="G10" s="42">
        <f>(F10-E10)*60</f>
        <v>17280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16970</v>
      </c>
      <c r="F11" s="42">
        <v>17211</v>
      </c>
      <c r="G11" s="42">
        <f>(F11-E11)*60</f>
        <v>14460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342489</v>
      </c>
      <c r="F12" s="42">
        <v>346925</v>
      </c>
      <c r="G12" s="42">
        <f>F12-E12</f>
        <v>4436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15832</v>
      </c>
      <c r="F13" s="42">
        <v>16201</v>
      </c>
      <c r="G13" s="42">
        <f>F13-E13</f>
        <v>369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41443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25738</v>
      </c>
      <c r="F16" s="42">
        <v>26036</v>
      </c>
      <c r="G16" s="42">
        <f>(F16-E16)*30</f>
        <v>8940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29145</v>
      </c>
      <c r="F17" s="42">
        <v>29600</v>
      </c>
      <c r="G17" s="42">
        <f>(F17-E17)*30</f>
        <v>13650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22590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64033</v>
      </c>
    </row>
    <row r="20" spans="1:7" ht="15.75">
      <c r="A20" s="61" t="s">
        <v>9</v>
      </c>
      <c r="B20" s="62"/>
      <c r="C20" s="62"/>
      <c r="D20" s="63"/>
      <c r="E20" s="53">
        <v>42629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7" sqref="C7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56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6852.3</v>
      </c>
      <c r="D5" s="6"/>
      <c r="E5" s="5">
        <f>C5</f>
        <v>6852.3</v>
      </c>
    </row>
    <row r="6" spans="1:5">
      <c r="A6" s="20" t="s">
        <v>12</v>
      </c>
      <c r="B6" s="20"/>
      <c r="C6" s="5">
        <f>Счётчики!G10+Счётчики!G11</f>
        <v>31740</v>
      </c>
      <c r="D6" s="7">
        <v>31412</v>
      </c>
      <c r="E6" s="8">
        <f>C6-D6</f>
        <v>328</v>
      </c>
    </row>
    <row r="7" spans="1:5">
      <c r="A7" s="20" t="s">
        <v>13</v>
      </c>
      <c r="B7" s="20"/>
      <c r="C7" s="5">
        <f>Счётчики!G18</f>
        <v>22590</v>
      </c>
      <c r="D7" s="7">
        <v>22395</v>
      </c>
      <c r="E7" s="8">
        <f>C7-D7</f>
        <v>195</v>
      </c>
    </row>
    <row r="8" spans="1:5" ht="15">
      <c r="A8" s="20" t="s">
        <v>14</v>
      </c>
      <c r="B8" s="20"/>
      <c r="C8" s="9">
        <f>SUM(C5:C7)</f>
        <v>61182.3</v>
      </c>
      <c r="D8" s="10"/>
      <c r="E8" s="9">
        <f>SUM(E5:E7)</f>
        <v>7375.3</v>
      </c>
    </row>
    <row r="9" spans="1:5" ht="2.25" customHeight="1">
      <c r="B9" s="11"/>
      <c r="C9" s="12"/>
      <c r="D9" s="13"/>
      <c r="E9" s="12"/>
    </row>
    <row r="10" spans="1:5" ht="15">
      <c r="A10" s="14" t="s">
        <v>57</v>
      </c>
      <c r="B10" s="14"/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E8*3.37/12125</f>
        <v>2.0498771958762889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2016-09-26T09:19:13Z</cp:lastPrinted>
  <dcterms:created xsi:type="dcterms:W3CDTF">1996-10-08T23:32:33Z</dcterms:created>
  <dcterms:modified xsi:type="dcterms:W3CDTF">2016-10-28T17:15:27Z</dcterms:modified>
</cp:coreProperties>
</file>