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950" windowHeight="7485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E7" i="1" l="1"/>
  <c r="G7" i="1" s="1"/>
  <c r="E8" i="1"/>
  <c r="G8" i="1" s="1"/>
  <c r="E9" i="1"/>
  <c r="G9" i="1" s="1"/>
  <c r="E10" i="1"/>
  <c r="G10" i="1" s="1"/>
  <c r="E7" i="2"/>
  <c r="F7" i="2" s="1"/>
  <c r="F8" i="2" s="1"/>
  <c r="C6" i="4" s="1"/>
  <c r="E6" i="4" s="1"/>
  <c r="E2" i="5"/>
  <c r="E7" i="3"/>
  <c r="F8" i="3"/>
  <c r="C7" i="4"/>
  <c r="E7" i="4" s="1"/>
  <c r="E11" i="1"/>
  <c r="E8" i="4"/>
  <c r="G12" i="1" l="1"/>
  <c r="C5" i="4" s="1"/>
  <c r="E5" i="4" s="1"/>
  <c r="E9" i="4" l="1"/>
  <c r="E13" i="4"/>
</calcChain>
</file>

<file path=xl/sharedStrings.xml><?xml version="1.0" encoding="utf-8"?>
<sst xmlns="http://schemas.openxmlformats.org/spreadsheetml/2006/main" count="74" uniqueCount="53">
  <si>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</si>
  <si>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</si>
  <si>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</si>
  <si>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</si>
  <si>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</si>
  <si>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</si>
  <si>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</si>
  <si>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</si>
  <si>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</si>
  <si>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</si>
  <si>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</si>
  <si>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</si>
  <si>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</si>
  <si>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</si>
  <si>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</si>
  <si>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</si>
  <si>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</si>
  <si>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</si>
  <si>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</si>
  <si>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</si>
  <si>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</si>
  <si>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</si>
  <si>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</si>
  <si>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</si>
  <si>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</si>
  <si>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</si>
  <si>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</si>
  <si>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</si>
  <si>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</si>
  <si>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</si>
  <si>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</si>
  <si>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</si>
  <si>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</si>
  <si>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</si>
  <si>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</si>
  <si>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</si>
  <si>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</si>
  <si>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</si>
  <si>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</si>
  <si>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</si>
  <si>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</si>
  <si>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</si>
  <si>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</si>
  <si>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</si>
  <si>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</si>
  <si>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</si>
  <si>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</si>
  <si>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</si>
  <si>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</si>
  <si>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</t>
  </si>
  <si>
    <t>Налог УСН 6% с января по август</t>
  </si>
  <si>
    <t>Декабрь</t>
  </si>
  <si>
    <t>ОТЧЕТ за Декабрь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</si>
</sst>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42727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51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3244</v>
      </c>
      <c r="D7" s="10">
        <v>3298</v>
      </c>
      <c r="E7" s="11">
        <f>D7-C7</f>
        <v>54</v>
      </c>
      <c r="F7" s="10" t="s">
        <v>14</v>
      </c>
      <c r="G7" s="11">
        <f>E7*40</f>
        <v>2160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4276</v>
      </c>
      <c r="D8" s="10">
        <v>4352</v>
      </c>
      <c r="E8" s="11">
        <f>D8-C8</f>
        <v>76</v>
      </c>
      <c r="F8" s="10" t="s">
        <v>17</v>
      </c>
      <c r="G8" s="11">
        <f>E8*30</f>
        <v>2280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2640</v>
      </c>
      <c r="D9" s="10">
        <v>2666</v>
      </c>
      <c r="E9" s="11">
        <f>D9-C9</f>
        <v>26</v>
      </c>
      <c r="F9" s="10" t="s">
        <v>17</v>
      </c>
      <c r="G9" s="11">
        <f>E9*30</f>
        <v>780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4541</v>
      </c>
      <c r="D10" s="10">
        <v>4557</v>
      </c>
      <c r="E10" s="11">
        <f>D10-C10</f>
        <v>16</v>
      </c>
      <c r="F10" s="10">
        <v>1</v>
      </c>
      <c r="G10" s="11">
        <f>E10</f>
        <v>16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5236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4" sqref="F4:F6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42727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659</v>
      </c>
      <c r="D7" s="10">
        <v>680</v>
      </c>
      <c r="E7" s="11">
        <f>D7-C7</f>
        <v>21</v>
      </c>
      <c r="F7" s="11">
        <f>E7</f>
        <v>21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21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42727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620.26</v>
      </c>
      <c r="D7" s="10">
        <v>641.41</v>
      </c>
      <c r="E7" s="11">
        <f>D7-C7</f>
        <v>21.149999999999977</v>
      </c>
      <c r="F7" s="11">
        <v>21.15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21.15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A2" sqref="A2:E2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52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5236</v>
      </c>
      <c r="D5" s="27">
        <v>4.8099999999999996</v>
      </c>
      <c r="E5" s="27">
        <f>C5*D5/115</f>
        <v>219.00139130434781</v>
      </c>
    </row>
    <row r="6" spans="1:5" ht="15" outlineLevel="1" x14ac:dyDescent="0.2">
      <c r="A6" s="25">
        <v>2</v>
      </c>
      <c r="B6" s="26" t="s">
        <v>40</v>
      </c>
      <c r="C6" s="27">
        <f>Вода!F8</f>
        <v>21</v>
      </c>
      <c r="D6" s="27">
        <v>22.93</v>
      </c>
      <c r="E6" s="27">
        <f>C6*D6/115</f>
        <v>4.1872173913043476</v>
      </c>
    </row>
    <row r="7" spans="1:5" ht="15" outlineLevel="1" x14ac:dyDescent="0.2">
      <c r="A7" s="25">
        <v>3</v>
      </c>
      <c r="B7" s="26" t="s">
        <v>41</v>
      </c>
      <c r="C7" s="27">
        <f>Тепло!F8</f>
        <v>21.15</v>
      </c>
      <c r="D7" s="27">
        <v>1925.88</v>
      </c>
      <c r="E7" s="27">
        <f>C7*D7/115</f>
        <v>354.19445217391308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(E5+E6+E7+E8)*0.06+40.3</f>
        <v>75.673418434782604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665.23039234782618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50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2017-01-20T11:09:39Z</dcterms:modified>
</cp:coreProperties>
</file>