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23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  <sheet name="Лист1" sheetId="5" r:id="rId5"/>
  </sheets>
  <calcPr calcId="152511" refMode="R1C1"/>
</workbook>
</file>

<file path=xl/calcChain.xml><?xml version="1.0" encoding="utf-8"?>
<calcChain xmlns="http://schemas.openxmlformats.org/spreadsheetml/2006/main">
  <c r="E9" i="4" l="1"/>
  <c r="D6" i="4"/>
  <c r="E7" i="1"/>
  <c r="G7" i="1" s="1"/>
  <c r="E8" i="1"/>
  <c r="G8" i="1"/>
  <c r="E9" i="1"/>
  <c r="G9" i="1" s="1"/>
  <c r="E10" i="1"/>
  <c r="G10" i="1"/>
  <c r="E7" i="2"/>
  <c r="F7" i="2" s="1"/>
  <c r="F8" i="2" s="1"/>
  <c r="C6" i="4" s="1"/>
  <c r="E6" i="4" s="1"/>
  <c r="E2" i="5"/>
  <c r="E7" i="3"/>
  <c r="F8" i="3"/>
  <c r="C7" i="4" s="1"/>
  <c r="E7" i="4" s="1"/>
  <c r="E11" i="1"/>
  <c r="E8" i="4"/>
  <c r="G12" i="1" l="1"/>
  <c r="C5" i="4" s="1"/>
  <c r="E5" i="4" s="1"/>
  <c r="E13" i="4"/>
</calcChain>
</file>

<file path=xl/sharedStrings.xml><?xml version="1.0" encoding="utf-8"?>
<sst xmlns="http://schemas.openxmlformats.org/spreadsheetml/2006/main" count="74" uniqueCount="53">
  <si>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</si>
  <si>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</si>
  <si>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</si>
  <si>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</si>
  <si>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</si>
  <si>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</si>
  <si>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</si>
  <si>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</si>
  <si>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</si>
  <si>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</si>
  <si>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</si>
  <si>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</si>
  <si>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</si>
  <si>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</si>
  <si>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</si>
  <si>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</si>
  <si>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</si>
  <si>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</si>
  <si>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</si>
  <si>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</si>
  <si>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</si>
  <si>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</si>
  <si>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</si>
  <si>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</si>
  <si>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</si>
  <si>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</si>
  <si>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</si>
  <si>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</si>
  <si>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</si>
  <si>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</si>
  <si>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</si>
  <si>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</si>
  <si>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</si>
  <si>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</si>
  <si>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</si>
  <si>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</si>
  <si>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</si>
  <si>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</si>
  <si>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</si>
  <si>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</si>
  <si>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</si>
  <si>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</si>
  <si>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</si>
  <si>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</si>
  <si>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</si>
  <si>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</si>
  <si>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</si>
  <si>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</si>
  <si>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</si>
  <si>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 с января по август</t>
  </si>
  <si>
    <t>Налог УСН</t>
  </si>
  <si>
    <t>Июль</t>
  </si>
  <si>
    <t>ОТЧЕТ за Июль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</si>
</sst>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  <font>
      <sz val="14"/>
      <color indexed="8"/>
      <name val="Arial"/>
      <family val="2"/>
    </font>
    <font>
      <b/>
      <u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43" fontId="12" fillId="0" borderId="6" xfId="1" applyFont="1" applyBorder="1" applyAlignment="1"/>
    <xf numFmtId="0" fontId="12" fillId="0" borderId="0" xfId="0" applyFont="1"/>
    <xf numFmtId="43" fontId="12" fillId="0" borderId="0" xfId="1" applyFont="1"/>
    <xf numFmtId="0" fontId="13" fillId="0" borderId="0" xfId="0" applyFont="1"/>
    <xf numFmtId="43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164" fontId="10" fillId="0" borderId="0" xfId="0" applyNumberFormat="1" applyFont="1"/>
    <xf numFmtId="164" fontId="17" fillId="3" borderId="0" xfId="0" applyNumberFormat="1" applyFont="1" applyFill="1"/>
    <xf numFmtId="0" fontId="18" fillId="3" borderId="0" xfId="0" applyFont="1" applyFill="1"/>
    <xf numFmtId="0" fontId="10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42943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51</v>
      </c>
    </row>
    <row r="4" spans="1:10" ht="19.5" thickBot="1" x14ac:dyDescent="0.35">
      <c r="A4" s="43" t="s">
        <v>1</v>
      </c>
      <c r="B4" s="39" t="s">
        <v>2</v>
      </c>
      <c r="C4" s="39" t="s">
        <v>3</v>
      </c>
      <c r="D4" s="39"/>
      <c r="E4" s="46" t="s">
        <v>4</v>
      </c>
      <c r="F4" s="46" t="s">
        <v>5</v>
      </c>
      <c r="G4" s="39" t="s">
        <v>6</v>
      </c>
    </row>
    <row r="5" spans="1:10" ht="19.5" thickBot="1" x14ac:dyDescent="0.35">
      <c r="A5" s="44"/>
      <c r="B5" s="39"/>
      <c r="C5" s="39"/>
      <c r="D5" s="39"/>
      <c r="E5" s="44"/>
      <c r="F5" s="44"/>
      <c r="G5" s="39"/>
    </row>
    <row r="6" spans="1:10" ht="19.5" thickBot="1" x14ac:dyDescent="0.35">
      <c r="A6" s="45"/>
      <c r="B6" s="39"/>
      <c r="C6" s="7" t="s">
        <v>7</v>
      </c>
      <c r="D6" s="8" t="s">
        <v>8</v>
      </c>
      <c r="E6" s="45"/>
      <c r="F6" s="45"/>
      <c r="G6" s="39"/>
    </row>
    <row r="7" spans="1:10" ht="61.5" customHeight="1" thickBot="1" x14ac:dyDescent="0.35">
      <c r="A7" s="9" t="s">
        <v>12</v>
      </c>
      <c r="B7" s="10" t="s">
        <v>13</v>
      </c>
      <c r="C7" s="10">
        <v>3554</v>
      </c>
      <c r="D7" s="10">
        <v>3590</v>
      </c>
      <c r="E7" s="11">
        <f>D7-C7</f>
        <v>36</v>
      </c>
      <c r="F7" s="10" t="s">
        <v>14</v>
      </c>
      <c r="G7" s="11">
        <f>E7*40</f>
        <v>1440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4637</v>
      </c>
      <c r="D8" s="10">
        <v>4694</v>
      </c>
      <c r="E8" s="11">
        <f>D8-C8</f>
        <v>57</v>
      </c>
      <c r="F8" s="10" t="s">
        <v>17</v>
      </c>
      <c r="G8" s="11">
        <f>E8*30</f>
        <v>1710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2811</v>
      </c>
      <c r="D9" s="10">
        <v>2858</v>
      </c>
      <c r="E9" s="11">
        <f>D9-C9</f>
        <v>47</v>
      </c>
      <c r="F9" s="10" t="s">
        <v>17</v>
      </c>
      <c r="G9" s="11">
        <f>E9*30</f>
        <v>1410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4648</v>
      </c>
      <c r="D10" s="10">
        <v>4691</v>
      </c>
      <c r="E10" s="11">
        <f>D10-C10</f>
        <v>43</v>
      </c>
      <c r="F10" s="10">
        <v>1</v>
      </c>
      <c r="G10" s="11">
        <f>E10</f>
        <v>43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40" t="s">
        <v>9</v>
      </c>
      <c r="B12" s="41"/>
      <c r="C12" s="41"/>
      <c r="D12" s="41"/>
      <c r="E12" s="41"/>
      <c r="F12" s="42"/>
      <c r="G12" s="19">
        <f>SUM(G7:G11)</f>
        <v>4603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8" sqref="D1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42943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43" t="s">
        <v>1</v>
      </c>
      <c r="B4" s="39" t="s">
        <v>2</v>
      </c>
      <c r="C4" s="39" t="s">
        <v>25</v>
      </c>
      <c r="D4" s="39"/>
      <c r="E4" s="46" t="s">
        <v>4</v>
      </c>
      <c r="F4" s="39" t="s">
        <v>30</v>
      </c>
    </row>
    <row r="5" spans="1:7" ht="19.5" thickBot="1" x14ac:dyDescent="0.35">
      <c r="A5" s="44"/>
      <c r="B5" s="39"/>
      <c r="C5" s="39"/>
      <c r="D5" s="39"/>
      <c r="E5" s="44"/>
      <c r="F5" s="39"/>
    </row>
    <row r="6" spans="1:7" ht="19.5" thickBot="1" x14ac:dyDescent="0.35">
      <c r="A6" s="45"/>
      <c r="B6" s="39"/>
      <c r="C6" s="7" t="s">
        <v>7</v>
      </c>
      <c r="D6" s="8" t="s">
        <v>8</v>
      </c>
      <c r="E6" s="45"/>
      <c r="F6" s="39"/>
    </row>
    <row r="7" spans="1:7" ht="61.5" customHeight="1" thickBot="1" x14ac:dyDescent="0.35">
      <c r="A7" s="9" t="s">
        <v>26</v>
      </c>
      <c r="B7" s="10" t="s">
        <v>27</v>
      </c>
      <c r="C7" s="10">
        <v>722</v>
      </c>
      <c r="D7" s="10">
        <v>730</v>
      </c>
      <c r="E7" s="11">
        <f>D7-C7</f>
        <v>8</v>
      </c>
      <c r="F7" s="11">
        <f>E7</f>
        <v>8</v>
      </c>
      <c r="G7" s="12"/>
    </row>
    <row r="8" spans="1:7" ht="18" customHeight="1" thickBot="1" x14ac:dyDescent="0.35">
      <c r="A8" s="40" t="s">
        <v>9</v>
      </c>
      <c r="B8" s="41"/>
      <c r="C8" s="41"/>
      <c r="D8" s="41"/>
      <c r="E8" s="41"/>
      <c r="F8" s="19">
        <f>SUM(F7:F7)</f>
        <v>8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" sqref="F3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42943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43" t="s">
        <v>1</v>
      </c>
      <c r="B4" s="39" t="s">
        <v>2</v>
      </c>
      <c r="C4" s="39" t="s">
        <v>31</v>
      </c>
      <c r="D4" s="39"/>
      <c r="E4" s="47" t="s">
        <v>46</v>
      </c>
      <c r="F4" s="48"/>
    </row>
    <row r="5" spans="1:7" ht="19.5" thickBot="1" x14ac:dyDescent="0.35">
      <c r="A5" s="44"/>
      <c r="B5" s="39"/>
      <c r="C5" s="39"/>
      <c r="D5" s="39"/>
      <c r="E5" s="49"/>
      <c r="F5" s="50"/>
    </row>
    <row r="6" spans="1:7" ht="19.5" thickBot="1" x14ac:dyDescent="0.35">
      <c r="A6" s="45"/>
      <c r="B6" s="39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727.19</v>
      </c>
      <c r="D7" s="10">
        <v>727.19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40" t="s">
        <v>9</v>
      </c>
      <c r="B8" s="41"/>
      <c r="C8" s="41"/>
      <c r="D8" s="41"/>
      <c r="E8" s="41"/>
      <c r="F8" s="19">
        <f>SUM(F7:F7)</f>
        <v>0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A15" sqref="A15:XFD17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51" t="s">
        <v>52</v>
      </c>
      <c r="B1" s="51"/>
      <c r="C1" s="51"/>
      <c r="D1" s="51"/>
      <c r="E1" s="51"/>
    </row>
    <row r="2" spans="1:5" ht="15.75" x14ac:dyDescent="0.25">
      <c r="A2" s="51" t="s">
        <v>33</v>
      </c>
      <c r="B2" s="51"/>
      <c r="C2" s="51"/>
      <c r="D2" s="51"/>
      <c r="E2" s="51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4603</v>
      </c>
      <c r="D5" s="27">
        <v>3.53</v>
      </c>
      <c r="E5" s="27">
        <f>C5*D5/115</f>
        <v>141.29208695652173</v>
      </c>
    </row>
    <row r="6" spans="1:5" ht="15" outlineLevel="1" x14ac:dyDescent="0.2">
      <c r="A6" s="25">
        <v>2</v>
      </c>
      <c r="B6" s="26" t="s">
        <v>40</v>
      </c>
      <c r="C6" s="27">
        <f>Вода!F8</f>
        <v>8</v>
      </c>
      <c r="D6" s="27">
        <f>24.08+28.86</f>
        <v>52.94</v>
      </c>
      <c r="E6" s="27">
        <f>C6*D6/115</f>
        <v>3.6827826086956521</v>
      </c>
    </row>
    <row r="7" spans="1:5" ht="15" outlineLevel="1" x14ac:dyDescent="0.2">
      <c r="A7" s="25">
        <v>3</v>
      </c>
      <c r="B7" s="26" t="s">
        <v>41</v>
      </c>
      <c r="C7" s="27">
        <f>Тепло!F8</f>
        <v>0</v>
      </c>
      <c r="D7" s="27">
        <v>2061.11</v>
      </c>
      <c r="E7" s="27">
        <f>C7*D7/115</f>
        <v>0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50</v>
      </c>
      <c r="C9" s="27"/>
      <c r="D9" s="27"/>
      <c r="E9" s="27">
        <f>E8*0.15</f>
        <v>1.8260869565217392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158.97486956521738</v>
      </c>
    </row>
    <row r="15" spans="1:5" x14ac:dyDescent="0.2">
      <c r="C15" s="38"/>
    </row>
    <row r="16" spans="1:5" x14ac:dyDescent="0.2">
      <c r="E16" s="35"/>
    </row>
    <row r="17" spans="4:5" ht="18" x14ac:dyDescent="0.25">
      <c r="D17" s="37"/>
      <c r="E17" s="36"/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workbookViewId="0">
      <selection activeCell="E3" sqref="E3"/>
    </sheetView>
  </sheetViews>
  <sheetFormatPr defaultRowHeight="15" x14ac:dyDescent="0.25"/>
  <sheetData>
    <row r="2" spans="1:5" x14ac:dyDescent="0.25">
      <c r="A2" t="s">
        <v>49</v>
      </c>
      <c r="E2">
        <f>(697.58+579.4+352.05+315.38+162.31+172.78+179.97+226.69)*0.06/4</f>
        <v>40.292399999999994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Электричество</vt:lpstr>
      <vt:lpstr>Вода</vt:lpstr>
      <vt:lpstr>Тепло</vt:lpstr>
      <vt:lpstr>Расчет платы на один гараж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2017-08-23T13:39:36Z</dcterms:modified>
</cp:coreProperties>
</file>